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55" activeTab="2"/>
  </bookViews>
  <sheets>
    <sheet name="生产车间一" sheetId="1" r:id="rId1"/>
    <sheet name="生产车间二" sheetId="2" r:id="rId2"/>
    <sheet name="乳清处理" sheetId="3" r:id="rId3"/>
    <sheet name="动力车间" sheetId="4" r:id="rId4"/>
  </sheets>
  <calcPr calcId="144525"/>
</workbook>
</file>

<file path=xl/sharedStrings.xml><?xml version="1.0" encoding="utf-8"?>
<sst xmlns="http://schemas.openxmlformats.org/spreadsheetml/2006/main" count="488" uniqueCount="197">
  <si>
    <t>生产车间一电气工程</t>
  </si>
  <si>
    <t>序号</t>
  </si>
  <si>
    <t>名称</t>
  </si>
  <si>
    <t>特征描述</t>
  </si>
  <si>
    <t>单位</t>
  </si>
  <si>
    <t>工程量</t>
  </si>
  <si>
    <t>单价</t>
  </si>
  <si>
    <t>合价</t>
  </si>
  <si>
    <t>强电</t>
  </si>
  <si>
    <t>TFAP工作走道动力配电箱</t>
  </si>
  <si>
    <t>（配电间）、空气开关等配件</t>
  </si>
  <si>
    <t>台</t>
  </si>
  <si>
    <t>1FJAP1工作走道动力配电箱</t>
  </si>
  <si>
    <t>（排烟机房、走道）、空气开关等配件</t>
  </si>
  <si>
    <t>1FJAP2/1FJAP3包装区动力配电箱</t>
  </si>
  <si>
    <t>（包装区、外包装区）、空气开关等配件</t>
  </si>
  <si>
    <t>2FJAP1/2FAP2工作走道动力配电箱</t>
  </si>
  <si>
    <t>（排烟机房）、空气开关等配件</t>
  </si>
  <si>
    <t>PDAE双电源自动切换箱</t>
  </si>
  <si>
    <t>（变配电室）、空气开关等配件</t>
  </si>
  <si>
    <t>XFAP消防主供配电箱</t>
  </si>
  <si>
    <t>XFEAP消防备供配电箱</t>
  </si>
  <si>
    <t>（变配电室）空气开关等配件</t>
  </si>
  <si>
    <t>XYAP一层洗衣房电源箱</t>
  </si>
  <si>
    <t>（洗衣房）、空气开关等配件</t>
  </si>
  <si>
    <t>ZMAP照明总配电箱</t>
  </si>
  <si>
    <t>1AL1-1AL10照明配电箱</t>
  </si>
  <si>
    <t>空气开关等配件（1AL3/6/7/8为不锈钢箱体）</t>
  </si>
  <si>
    <t>2AL1-2AL3照明配电箱</t>
  </si>
  <si>
    <t>空气开关等配件</t>
  </si>
  <si>
    <t>1AT1-3挂墙式双电源自动切换箱</t>
  </si>
  <si>
    <t>（配电室、配电间）空气开关等配件</t>
  </si>
  <si>
    <t>1ALAE1-3应急照明</t>
  </si>
  <si>
    <t>2ALAE1-2应急照明</t>
  </si>
  <si>
    <t>2PYAP1-2消防控制配电箱</t>
  </si>
  <si>
    <t>BGAL工作走道照明配电箱</t>
  </si>
  <si>
    <t>1PYAP1消防控制配电箱</t>
  </si>
  <si>
    <t>SGAP事故风机控制箱</t>
  </si>
  <si>
    <t>ZKAE双电源自动切换箱</t>
  </si>
  <si>
    <t>1JZALE1-3</t>
  </si>
  <si>
    <t>2JZALE1-2</t>
  </si>
  <si>
    <t>PYC电源箱</t>
  </si>
  <si>
    <t>（排烟窗）空气开关等配件</t>
  </si>
  <si>
    <t>400*500双电源配电箱</t>
  </si>
  <si>
    <t>AK按钮控制箱（不锈钢）</t>
  </si>
  <si>
    <t>铜芯电力电缆NH-YJV-3*35+2*16</t>
  </si>
  <si>
    <t>众邦、材料等</t>
  </si>
  <si>
    <t>m</t>
  </si>
  <si>
    <t>铜芯电力电缆NG-A-3*35+2*16</t>
  </si>
  <si>
    <t>铜芯电力电缆YJV-5*16</t>
  </si>
  <si>
    <t>铜芯电力电缆YJV-5*10</t>
  </si>
  <si>
    <t>铜芯电力电缆YJV-5*6</t>
  </si>
  <si>
    <t>铜芯电力电缆YJV-5*4</t>
  </si>
  <si>
    <t>铜芯电力电缆NH-YJV-5*4</t>
  </si>
  <si>
    <t>铜芯电力电缆YJV-4*6</t>
  </si>
  <si>
    <t>铜芯电力电缆YJV-4*2.5</t>
  </si>
  <si>
    <t>铜芯电力电缆NG-5*6</t>
  </si>
  <si>
    <t>铜芯电力电缆NG-A-3*120+1*70</t>
  </si>
  <si>
    <t>控制电缆KVV-25*1.5</t>
  </si>
  <si>
    <t>控制电缆KVV-20*1.5</t>
  </si>
  <si>
    <t>控制电缆KVV-14*1.5</t>
  </si>
  <si>
    <t>控制电缆KVV-7*1.5</t>
  </si>
  <si>
    <t>控制电缆KVV-5*1.5</t>
  </si>
  <si>
    <t>NH-BV-4mm2</t>
  </si>
  <si>
    <t>NH-BV-2.5mm2</t>
  </si>
  <si>
    <t>BV-4mm2</t>
  </si>
  <si>
    <t>BV-2.5mm2</t>
  </si>
  <si>
    <t>BXF-4mm2</t>
  </si>
  <si>
    <t>BXF-2.5mm2</t>
  </si>
  <si>
    <t>双绞线缆 UTP6</t>
  </si>
  <si>
    <t>固定件、配件等</t>
  </si>
  <si>
    <t>NG-A 5*10</t>
  </si>
  <si>
    <t>合计</t>
  </si>
  <si>
    <t>生产车间二电气工程</t>
  </si>
  <si>
    <t>1ALAT1-3挂墙式双电源自动切换箱800*1000*200（1ALAT2/3不锈钢）</t>
  </si>
  <si>
    <t>（换鞋间、灌装区）空气开关等配件</t>
  </si>
  <si>
    <t>1AT2落地式双电源自动切换箱600*1800*400</t>
  </si>
  <si>
    <t>（配电室）空气开关等配件</t>
  </si>
  <si>
    <t>1AT1、1AT3挂墙式双电源自动切换箱800*1000*200</t>
  </si>
  <si>
    <t>2AT1-2AT4挂墙式双电源自动切换箱800*1000*200</t>
  </si>
  <si>
    <t>（排烟机房）空气开关等配件</t>
  </si>
  <si>
    <t>CKAP落地式动力配电箱800*2000*400</t>
  </si>
  <si>
    <t>(配电间)空气开关等配件</t>
  </si>
  <si>
    <t>GZAP挂墙式动力配电箱箱800*1000*200（不锈钢）</t>
  </si>
  <si>
    <t>(换鞋间)空气开关等配件</t>
  </si>
  <si>
    <t>XBAP落地式动力配电箱1000*2000*500</t>
  </si>
  <si>
    <t>XZAP落地式动力配电箱1000*2000*500</t>
  </si>
  <si>
    <t>ZKAP挂墙式动力配电箱箱800*1000*200</t>
  </si>
  <si>
    <t>（中控室）空气开关等配件</t>
  </si>
  <si>
    <t>1AL1-1AL9照明配电箱（1AL7/8不锈钢）</t>
  </si>
  <si>
    <t>（一层）空气开关等配件</t>
  </si>
  <si>
    <t>2AL1-2AL4照明配电箱</t>
  </si>
  <si>
    <t>（二层）空气开关等配件</t>
  </si>
  <si>
    <t>QCLAP1/QCLAP2落地式动力配电箱1000*2200*500（不锈钢）</t>
  </si>
  <si>
    <t>（前处理、预处理车间）空气开关等配件</t>
  </si>
  <si>
    <t>QCLAP3挂墙式动力配电箱箱800*1000*200（不锈钢）</t>
  </si>
  <si>
    <t>（预处理车间）空气开关等配件</t>
  </si>
  <si>
    <t>BZAP落地式动力配电箱1000*2000*400</t>
  </si>
  <si>
    <t>（包装间）空气开关等配件</t>
  </si>
  <si>
    <t>PDSAP挂墙式动力配电箱箱800*1000*200</t>
  </si>
  <si>
    <t>1ALAE1-4应急照明</t>
  </si>
  <si>
    <t>400*500双电源不锈钢配电箱</t>
  </si>
  <si>
    <t>铜芯电力电缆YJY-3*185+2*95</t>
  </si>
  <si>
    <t>铜芯电力电缆YJY-3*50+2*25</t>
  </si>
  <si>
    <t>铜芯电力电缆YJY-3*35+2*16</t>
  </si>
  <si>
    <t>铜芯电力电缆YJY-5*16</t>
  </si>
  <si>
    <t>铜芯电力电缆YJY-5*10</t>
  </si>
  <si>
    <t>铜芯电力电缆YJY-5*6</t>
  </si>
  <si>
    <t>铜芯电力电缆YJY-5*4</t>
  </si>
  <si>
    <t>铜芯电力电缆YJY-5*2.5</t>
  </si>
  <si>
    <t>铜芯电力电缆YJY-4*6</t>
  </si>
  <si>
    <t>铜芯电力电缆YJY-4*4</t>
  </si>
  <si>
    <t>铜芯电力电缆YJY-4*2.5</t>
  </si>
  <si>
    <t>铜芯电力电缆YJY-3*4</t>
  </si>
  <si>
    <t>铜芯电力电缆YJY-3*2.5</t>
  </si>
  <si>
    <t>铜芯电力电缆WDZB1NYJY-3*25+2*16</t>
  </si>
  <si>
    <t>铜芯电力电缆WDZB1NYJY-5*16</t>
  </si>
  <si>
    <t>铜芯电力电缆WDZB1NYJY-5*10</t>
  </si>
  <si>
    <t>铜芯电力电缆WDZB1NYJY-4*10</t>
  </si>
  <si>
    <t>铜芯电力电缆WDZB1NYJY-4*6</t>
  </si>
  <si>
    <t>铜芯电力电缆WDZB1NYJY-3*2.5</t>
  </si>
  <si>
    <t>铜芯电力电缆ZB1N-KYJY-4*1.5</t>
  </si>
  <si>
    <t>铜芯电力电缆KYJY-7*1.5</t>
  </si>
  <si>
    <t>BYJ-4mm2</t>
  </si>
  <si>
    <t>BYJ-2.5mm2</t>
  </si>
  <si>
    <t>ZB1N-BYJ-4mm2</t>
  </si>
  <si>
    <t>ZB1N-BYJ-2.5mm2</t>
  </si>
  <si>
    <t>总等电位接地端子箱MEB（不锈钢）</t>
  </si>
  <si>
    <t>块</t>
  </si>
  <si>
    <t>等电位接地端子箱LED（不锈钢）</t>
  </si>
  <si>
    <t>乳清处理电气工程</t>
  </si>
  <si>
    <t>1AP1动力配电箱</t>
  </si>
  <si>
    <t>（乳清前处理车间）空气开关等配件</t>
  </si>
  <si>
    <t>1AP3动力配电箱</t>
  </si>
  <si>
    <t>（门厅）空气开关等配件</t>
  </si>
  <si>
    <t>1AP4动力配电箱</t>
  </si>
  <si>
    <t>（暂存间）空气开关等配件</t>
  </si>
  <si>
    <t>1AT双电源自动切换箱</t>
  </si>
  <si>
    <t>（配电小间）空气开关等配件</t>
  </si>
  <si>
    <t>2AT双电源自动切换箱</t>
  </si>
  <si>
    <t>3AT双电源自动切换箱</t>
  </si>
  <si>
    <t>4AT双电源自动切换箱</t>
  </si>
  <si>
    <t>5AT双电源自动切换箱</t>
  </si>
  <si>
    <t>ATzk双电源自动切换箱</t>
  </si>
  <si>
    <t>（中央控制室）空气开关等配件</t>
  </si>
  <si>
    <t>XFAP消防主供配电柜</t>
  </si>
  <si>
    <t>XFAPE消防备主供配电柜</t>
  </si>
  <si>
    <t>XYAP-洗衣房配电箱</t>
  </si>
  <si>
    <t>排烟天窗电控箱</t>
  </si>
  <si>
    <t>ATZK入户-ZR-YJY-5*10</t>
  </si>
  <si>
    <t>XFAPE入户-NG-A-5*16</t>
  </si>
  <si>
    <t>XFAP入户-NG-A-5*16</t>
  </si>
  <si>
    <t>NG-A-5*4</t>
  </si>
  <si>
    <t>ZN-KVV-7*1.5</t>
  </si>
  <si>
    <t>ZN-YJY-4*2.5</t>
  </si>
  <si>
    <t>ZN-YJY-5*4</t>
  </si>
  <si>
    <t>ZR-YJY-4*2.5</t>
  </si>
  <si>
    <t>ZR-YJY-4*25+1*16</t>
  </si>
  <si>
    <t>ZR-YJY-4*4</t>
  </si>
  <si>
    <t>ZR-YJY-5*10</t>
  </si>
  <si>
    <t>ZR-YJY-5*4</t>
  </si>
  <si>
    <t>ZR-YJY-5*6</t>
  </si>
  <si>
    <t>ZN-BYJ2.5</t>
  </si>
  <si>
    <t>ZN-BYJ4</t>
  </si>
  <si>
    <t>ZR-BYJ2.5</t>
  </si>
  <si>
    <t>ZR-BYJ4</t>
  </si>
  <si>
    <t>动力车间电气工程</t>
  </si>
  <si>
    <t>AK-控制按钮箱</t>
  </si>
  <si>
    <t>1AL-600*500*300照明配电箱</t>
  </si>
  <si>
    <t>（收奶检测及地磅间）空气开关等配件</t>
  </si>
  <si>
    <t>1AT-800*1000*200双电源动力切换箱</t>
  </si>
  <si>
    <t>2AL-600*500*300照明配电箱</t>
  </si>
  <si>
    <t>（能源值班室）空气开关等配件</t>
  </si>
  <si>
    <t>2AT-1000*1000*200双电源动力切换箱</t>
  </si>
  <si>
    <t>EBAP-800*2000*500动力配电箱</t>
  </si>
  <si>
    <t>PDAP-800*1000*200动力配电箱</t>
  </si>
  <si>
    <t>SNJAP1-800*1000*200动力配电箱（不锈钢）</t>
  </si>
  <si>
    <t>（收奶间）空气开关等配件</t>
  </si>
  <si>
    <t>SNJAP2-800*1000*200动力配电箱（不锈钢）</t>
  </si>
  <si>
    <t>KYAP1-800*1000*200动力配电箱</t>
  </si>
  <si>
    <t>（空压间）空气开关等配件</t>
  </si>
  <si>
    <t>SCLAP1-800*1000*200动力配电箱</t>
  </si>
  <si>
    <t>（制冷水处理间）空气开关等配件</t>
  </si>
  <si>
    <t>1ALE配电箱</t>
  </si>
  <si>
    <t>KYJY-7*1.5</t>
  </si>
  <si>
    <t>WDZB1N-YJY-3*2.5</t>
  </si>
  <si>
    <t>WDZB1N-YJY-4*2.5</t>
  </si>
  <si>
    <t>WDZB1N-YJY-5*10</t>
  </si>
  <si>
    <t>WDZB1N-4*25+1*16</t>
  </si>
  <si>
    <t>WDZB1N-YJY-5*16</t>
  </si>
  <si>
    <t>YJY-3*2.5</t>
  </si>
  <si>
    <t>YJY-4*2.5</t>
  </si>
  <si>
    <t>YJY-5*2.5</t>
  </si>
  <si>
    <t>ZB1N-KYJY-7*1.5</t>
  </si>
  <si>
    <t>BYJ2.5</t>
  </si>
  <si>
    <t>BYJ4</t>
  </si>
  <si>
    <t>ZB1-BYJ2.5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</si>
</sst>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0.00_ "/>
    <numFmt numFmtId="178" formatCode="0.000"/>
  </numFmts>
  <fonts count="27">
    <font>
      <sz val="9"/>
      <color theme="1"/>
      <name val="??"/>
      <charset val="134"/>
      <scheme val="minor"/>
    </font>
    <font>
      <b/>
      <sz val="20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rgb="FFFF0000"/>
      <name val="宋体"/>
      <charset val="134"/>
    </font>
    <font>
      <sz val="9"/>
      <name val="??"/>
      <charset val="134"/>
      <scheme val="minor"/>
    </font>
    <font>
      <b/>
      <sz val="9"/>
      <name val="宋体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1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7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8" borderId="8" applyNumberFormat="0" applyAlignment="0" applyProtection="0">
      <alignment vertical="center"/>
    </xf>
    <xf numFmtId="0" fontId="17" fillId="9" borderId="9" applyNumberFormat="0" applyAlignment="0" applyProtection="0">
      <alignment vertical="center"/>
    </xf>
    <xf numFmtId="0" fontId="18" fillId="9" borderId="8" applyNumberFormat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0" fillId="0" borderId="0"/>
  </cellStyleXfs>
  <cellXfs count="33">
    <xf numFmtId="0" fontId="0" fillId="0" borderId="0" xfId="49"/>
    <xf numFmtId="0" fontId="0" fillId="0" borderId="0" xfId="49" applyFont="1" applyFill="1" applyAlignment="1"/>
    <xf numFmtId="0" fontId="0" fillId="0" borderId="0" xfId="49" applyAlignment="1">
      <alignment horizontal="left"/>
    </xf>
    <xf numFmtId="0" fontId="0" fillId="0" borderId="0" xfId="49" applyAlignment="1">
      <alignment horizontal="center"/>
    </xf>
    <xf numFmtId="0" fontId="1" fillId="2" borderId="0" xfId="49" applyFont="1" applyFill="1" applyAlignment="1">
      <alignment horizontal="center" vertical="center" wrapText="1"/>
    </xf>
    <xf numFmtId="0" fontId="1" fillId="2" borderId="0" xfId="49" applyFont="1" applyFill="1" applyAlignment="1">
      <alignment horizontal="left" vertical="center" wrapText="1"/>
    </xf>
    <xf numFmtId="0" fontId="2" fillId="2" borderId="1" xfId="49" applyFont="1" applyFill="1" applyBorder="1" applyAlignment="1">
      <alignment horizontal="center" vertical="center" wrapText="1"/>
    </xf>
    <xf numFmtId="0" fontId="2" fillId="2" borderId="1" xfId="49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177" fontId="2" fillId="2" borderId="1" xfId="49" applyNumberFormat="1" applyFont="1" applyFill="1" applyBorder="1" applyAlignment="1">
      <alignment horizontal="center" vertical="center" wrapText="1"/>
    </xf>
    <xf numFmtId="0" fontId="0" fillId="0" borderId="1" xfId="49" applyBorder="1" applyAlignment="1">
      <alignment horizontal="center" vertical="center"/>
    </xf>
    <xf numFmtId="0" fontId="0" fillId="0" borderId="1" xfId="49" applyBorder="1" applyAlignment="1">
      <alignment horizontal="center"/>
    </xf>
    <xf numFmtId="2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2" fillId="5" borderId="1" xfId="49" applyFont="1" applyFill="1" applyBorder="1" applyAlignment="1">
      <alignment horizontal="center"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177" fontId="2" fillId="5" borderId="1" xfId="49" applyNumberFormat="1" applyFont="1" applyFill="1" applyBorder="1" applyAlignment="1">
      <alignment horizontal="center" vertical="center" wrapText="1"/>
    </xf>
    <xf numFmtId="2" fontId="3" fillId="6" borderId="1" xfId="0" applyNumberFormat="1" applyFont="1" applyFill="1" applyBorder="1" applyAlignment="1">
      <alignment horizontal="right" vertical="center" wrapText="1"/>
    </xf>
    <xf numFmtId="0" fontId="4" fillId="2" borderId="1" xfId="49" applyFont="1" applyFill="1" applyBorder="1" applyAlignment="1">
      <alignment horizontal="center" vertical="center" wrapText="1"/>
    </xf>
    <xf numFmtId="178" fontId="3" fillId="6" borderId="1" xfId="0" applyNumberFormat="1" applyFont="1" applyFill="1" applyBorder="1" applyAlignment="1">
      <alignment horizontal="right" vertical="center" wrapText="1"/>
    </xf>
    <xf numFmtId="0" fontId="2" fillId="5" borderId="1" xfId="49" applyFont="1" applyFill="1" applyBorder="1" applyAlignment="1">
      <alignment horizontal="left" vertical="center" wrapText="1"/>
    </xf>
    <xf numFmtId="0" fontId="4" fillId="2" borderId="1" xfId="49" applyFont="1" applyFill="1" applyBorder="1" applyAlignment="1">
      <alignment horizontal="left" vertical="center" wrapText="1"/>
    </xf>
    <xf numFmtId="0" fontId="2" fillId="2" borderId="2" xfId="49" applyFont="1" applyFill="1" applyBorder="1" applyAlignment="1">
      <alignment horizontal="center" vertical="center" wrapText="1"/>
    </xf>
    <xf numFmtId="0" fontId="0" fillId="0" borderId="3" xfId="49" applyBorder="1" applyAlignment="1">
      <alignment horizontal="center" vertical="center"/>
    </xf>
    <xf numFmtId="0" fontId="0" fillId="0" borderId="4" xfId="49" applyBorder="1" applyAlignment="1">
      <alignment horizontal="center" vertical="center"/>
    </xf>
    <xf numFmtId="0" fontId="5" fillId="0" borderId="0" xfId="49" applyFont="1" applyAlignment="1">
      <alignment horizont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left" vertical="center" wrapText="1"/>
    </xf>
    <xf numFmtId="0" fontId="2" fillId="2" borderId="2" xfId="49" applyFont="1" applyFill="1" applyBorder="1" applyAlignment="1">
      <alignment horizontal="left" vertical="center" wrapText="1"/>
    </xf>
    <xf numFmtId="0" fontId="2" fillId="5" borderId="2" xfId="49" applyFont="1" applyFill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center" vertical="center" wrapText="1"/>
    </xf>
    <xf numFmtId="177" fontId="2" fillId="2" borderId="2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"/>
  <sheetViews>
    <sheetView showGridLines="0" zoomScale="160" zoomScaleNormal="160" workbookViewId="0">
      <pane ySplit="2" topLeftCell="A3" activePane="bottomLeft" state="frozen"/>
      <selection/>
      <selection pane="bottomLeft" activeCell="I10" sqref="I10"/>
    </sheetView>
  </sheetViews>
  <sheetFormatPr defaultColWidth="9" defaultRowHeight="12" outlineLevelCol="6"/>
  <cols>
    <col min="1" max="1" width="8.5047619047619" customWidth="1"/>
    <col min="2" max="2" width="26.5142857142857" style="2" customWidth="1"/>
    <col min="3" max="3" width="27.6857142857143" style="3" customWidth="1"/>
    <col min="4" max="4" width="6.83809523809524" customWidth="1"/>
    <col min="5" max="5" width="5.8952380952381" style="3" customWidth="1"/>
    <col min="6" max="6" width="8.12380952380952" style="26" customWidth="1"/>
    <col min="7" max="7" width="11.6952380952381" style="3" customWidth="1"/>
    <col min="14" max="14" width="9.57142857142857"/>
  </cols>
  <sheetData>
    <row r="1" ht="33.75" customHeight="1" spans="1:7">
      <c r="A1" s="4" t="s">
        <v>0</v>
      </c>
      <c r="B1" s="5"/>
      <c r="C1" s="4"/>
      <c r="D1" s="4"/>
      <c r="E1" s="4"/>
      <c r="F1" s="4"/>
      <c r="G1" s="4"/>
    </row>
    <row r="2" ht="22" customHeight="1" spans="1:7">
      <c r="A2" s="27" t="s">
        <v>1</v>
      </c>
      <c r="B2" s="28" t="s">
        <v>2</v>
      </c>
      <c r="C2" s="27" t="s">
        <v>3</v>
      </c>
      <c r="D2" s="27" t="s">
        <v>4</v>
      </c>
      <c r="E2" s="27" t="s">
        <v>5</v>
      </c>
      <c r="F2" s="27" t="s">
        <v>6</v>
      </c>
      <c r="G2" s="27" t="s">
        <v>7</v>
      </c>
    </row>
    <row r="3" ht="17.25" customHeight="1" spans="1:7">
      <c r="A3" s="27"/>
      <c r="B3" s="28" t="s">
        <v>8</v>
      </c>
      <c r="C3" s="27"/>
      <c r="D3" s="28"/>
      <c r="E3" s="27"/>
      <c r="F3" s="27"/>
      <c r="G3" s="27"/>
    </row>
    <row r="4" ht="16" customHeight="1" spans="1:7">
      <c r="A4" s="6">
        <v>1</v>
      </c>
      <c r="B4" s="29" t="s">
        <v>9</v>
      </c>
      <c r="C4" s="6" t="s">
        <v>10</v>
      </c>
      <c r="D4" s="23" t="s">
        <v>11</v>
      </c>
      <c r="E4" s="23">
        <v>1</v>
      </c>
      <c r="F4" s="23"/>
      <c r="G4" s="10">
        <f>F4*E4</f>
        <v>0</v>
      </c>
    </row>
    <row r="5" ht="16" customHeight="1" spans="1:7">
      <c r="A5" s="6">
        <v>2</v>
      </c>
      <c r="B5" s="29" t="s">
        <v>12</v>
      </c>
      <c r="C5" s="6" t="s">
        <v>13</v>
      </c>
      <c r="D5" s="23" t="s">
        <v>11</v>
      </c>
      <c r="E5" s="23">
        <v>2</v>
      </c>
      <c r="F5" s="23"/>
      <c r="G5" s="10">
        <f>F5*E5</f>
        <v>0</v>
      </c>
    </row>
    <row r="6" ht="26" customHeight="1" spans="1:7">
      <c r="A6" s="6">
        <v>3</v>
      </c>
      <c r="B6" s="29" t="s">
        <v>14</v>
      </c>
      <c r="C6" s="6" t="s">
        <v>15</v>
      </c>
      <c r="D6" s="23" t="s">
        <v>11</v>
      </c>
      <c r="E6" s="23">
        <v>2</v>
      </c>
      <c r="F6" s="23"/>
      <c r="G6" s="10">
        <f>E6*F6</f>
        <v>0</v>
      </c>
    </row>
    <row r="7" ht="20" customHeight="1" spans="1:7">
      <c r="A7" s="6">
        <v>4</v>
      </c>
      <c r="B7" s="29" t="s">
        <v>16</v>
      </c>
      <c r="C7" s="6" t="s">
        <v>17</v>
      </c>
      <c r="D7" s="23" t="s">
        <v>11</v>
      </c>
      <c r="E7" s="23">
        <v>3</v>
      </c>
      <c r="F7" s="23"/>
      <c r="G7" s="10">
        <f>F7*E7</f>
        <v>0</v>
      </c>
    </row>
    <row r="8" ht="16" customHeight="1" spans="1:7">
      <c r="A8" s="6">
        <v>5</v>
      </c>
      <c r="B8" s="29" t="s">
        <v>18</v>
      </c>
      <c r="C8" s="6" t="s">
        <v>19</v>
      </c>
      <c r="D8" s="23" t="s">
        <v>11</v>
      </c>
      <c r="E8" s="23">
        <v>1</v>
      </c>
      <c r="F8" s="23"/>
      <c r="G8" s="10">
        <f>F8*E8</f>
        <v>0</v>
      </c>
    </row>
    <row r="9" ht="16" customHeight="1" spans="1:7">
      <c r="A9" s="6">
        <v>6</v>
      </c>
      <c r="B9" s="29" t="s">
        <v>20</v>
      </c>
      <c r="C9" s="6" t="s">
        <v>19</v>
      </c>
      <c r="D9" s="23" t="s">
        <v>11</v>
      </c>
      <c r="E9" s="23">
        <v>1</v>
      </c>
      <c r="F9" s="23"/>
      <c r="G9" s="10">
        <f t="shared" ref="G9:G26" si="0">F9*E9</f>
        <v>0</v>
      </c>
    </row>
    <row r="10" ht="16" customHeight="1" spans="1:7">
      <c r="A10" s="6">
        <v>7</v>
      </c>
      <c r="B10" s="29" t="s">
        <v>21</v>
      </c>
      <c r="C10" s="6" t="s">
        <v>22</v>
      </c>
      <c r="D10" s="23" t="s">
        <v>11</v>
      </c>
      <c r="E10" s="23">
        <v>1</v>
      </c>
      <c r="F10" s="23"/>
      <c r="G10" s="10">
        <f t="shared" si="0"/>
        <v>0</v>
      </c>
    </row>
    <row r="11" ht="16" customHeight="1" spans="1:7">
      <c r="A11" s="6">
        <v>8</v>
      </c>
      <c r="B11" s="29" t="s">
        <v>23</v>
      </c>
      <c r="C11" s="6" t="s">
        <v>24</v>
      </c>
      <c r="D11" s="23" t="s">
        <v>11</v>
      </c>
      <c r="E11" s="23">
        <v>1</v>
      </c>
      <c r="F11" s="23"/>
      <c r="G11" s="10">
        <f t="shared" si="0"/>
        <v>0</v>
      </c>
    </row>
    <row r="12" ht="16" customHeight="1" spans="1:7">
      <c r="A12" s="6">
        <v>9</v>
      </c>
      <c r="B12" s="29" t="s">
        <v>25</v>
      </c>
      <c r="C12" s="6" t="s">
        <v>19</v>
      </c>
      <c r="D12" s="23" t="s">
        <v>11</v>
      </c>
      <c r="E12" s="23">
        <v>1</v>
      </c>
      <c r="F12" s="23"/>
      <c r="G12" s="10">
        <f t="shared" si="0"/>
        <v>0</v>
      </c>
    </row>
    <row r="13" ht="25" customHeight="1" spans="1:7">
      <c r="A13" s="6">
        <v>10</v>
      </c>
      <c r="B13" s="29" t="s">
        <v>26</v>
      </c>
      <c r="C13" s="6" t="s">
        <v>27</v>
      </c>
      <c r="D13" s="23" t="s">
        <v>11</v>
      </c>
      <c r="E13" s="23">
        <v>10</v>
      </c>
      <c r="F13" s="23"/>
      <c r="G13" s="10">
        <f t="shared" si="0"/>
        <v>0</v>
      </c>
    </row>
    <row r="14" ht="16" customHeight="1" spans="1:7">
      <c r="A14" s="6">
        <v>11</v>
      </c>
      <c r="B14" s="29" t="s">
        <v>28</v>
      </c>
      <c r="C14" s="6" t="s">
        <v>29</v>
      </c>
      <c r="D14" s="23" t="s">
        <v>11</v>
      </c>
      <c r="E14" s="23">
        <v>3</v>
      </c>
      <c r="F14" s="23"/>
      <c r="G14" s="10">
        <f t="shared" si="0"/>
        <v>0</v>
      </c>
    </row>
    <row r="15" ht="20" customHeight="1" spans="1:7">
      <c r="A15" s="6">
        <v>12</v>
      </c>
      <c r="B15" s="7" t="s">
        <v>30</v>
      </c>
      <c r="C15" s="6" t="s">
        <v>31</v>
      </c>
      <c r="D15" s="6" t="s">
        <v>11</v>
      </c>
      <c r="E15" s="6">
        <v>3</v>
      </c>
      <c r="F15" s="23"/>
      <c r="G15" s="10">
        <f t="shared" si="0"/>
        <v>0</v>
      </c>
    </row>
    <row r="16" ht="16" customHeight="1" spans="1:7">
      <c r="A16" s="6">
        <v>13</v>
      </c>
      <c r="B16" s="21" t="s">
        <v>32</v>
      </c>
      <c r="C16" s="15" t="s">
        <v>29</v>
      </c>
      <c r="D16" s="15" t="s">
        <v>11</v>
      </c>
      <c r="E16" s="15">
        <v>3</v>
      </c>
      <c r="F16" s="30"/>
      <c r="G16" s="17">
        <f t="shared" si="0"/>
        <v>0</v>
      </c>
    </row>
    <row r="17" ht="16" customHeight="1" spans="1:7">
      <c r="A17" s="6">
        <v>14</v>
      </c>
      <c r="B17" s="21" t="s">
        <v>33</v>
      </c>
      <c r="C17" s="15" t="s">
        <v>29</v>
      </c>
      <c r="D17" s="15" t="s">
        <v>11</v>
      </c>
      <c r="E17" s="15">
        <v>2</v>
      </c>
      <c r="F17" s="30"/>
      <c r="G17" s="17">
        <f t="shared" si="0"/>
        <v>0</v>
      </c>
    </row>
    <row r="18" ht="16" customHeight="1" spans="1:7">
      <c r="A18" s="6">
        <v>15</v>
      </c>
      <c r="B18" s="21" t="s">
        <v>34</v>
      </c>
      <c r="C18" s="15" t="s">
        <v>29</v>
      </c>
      <c r="D18" s="15" t="s">
        <v>11</v>
      </c>
      <c r="E18" s="15">
        <v>2</v>
      </c>
      <c r="F18" s="30"/>
      <c r="G18" s="17">
        <f t="shared" si="0"/>
        <v>0</v>
      </c>
    </row>
    <row r="19" ht="16" customHeight="1" spans="1:7">
      <c r="A19" s="6">
        <v>16</v>
      </c>
      <c r="B19" s="7" t="s">
        <v>35</v>
      </c>
      <c r="C19" s="6" t="s">
        <v>29</v>
      </c>
      <c r="D19" s="6" t="s">
        <v>11</v>
      </c>
      <c r="E19" s="6">
        <v>1</v>
      </c>
      <c r="F19" s="23"/>
      <c r="G19" s="10">
        <f t="shared" si="0"/>
        <v>0</v>
      </c>
    </row>
    <row r="20" ht="16" customHeight="1" spans="1:7">
      <c r="A20" s="6">
        <v>17</v>
      </c>
      <c r="B20" s="21" t="s">
        <v>36</v>
      </c>
      <c r="C20" s="15" t="s">
        <v>29</v>
      </c>
      <c r="D20" s="15" t="s">
        <v>11</v>
      </c>
      <c r="E20" s="15">
        <v>1</v>
      </c>
      <c r="F20" s="30"/>
      <c r="G20" s="17">
        <f t="shared" si="0"/>
        <v>0</v>
      </c>
    </row>
    <row r="21" ht="16" customHeight="1" spans="1:7">
      <c r="A21" s="6">
        <v>18</v>
      </c>
      <c r="B21" s="7" t="s">
        <v>37</v>
      </c>
      <c r="C21" s="6" t="s">
        <v>29</v>
      </c>
      <c r="D21" s="6" t="s">
        <v>11</v>
      </c>
      <c r="E21" s="6">
        <v>1</v>
      </c>
      <c r="F21" s="23"/>
      <c r="G21" s="10">
        <f t="shared" si="0"/>
        <v>0</v>
      </c>
    </row>
    <row r="22" ht="16" customHeight="1" spans="1:7">
      <c r="A22" s="6">
        <v>19</v>
      </c>
      <c r="B22" s="7" t="s">
        <v>38</v>
      </c>
      <c r="C22" s="6" t="s">
        <v>29</v>
      </c>
      <c r="D22" s="6" t="s">
        <v>11</v>
      </c>
      <c r="E22" s="6">
        <v>1</v>
      </c>
      <c r="F22" s="23"/>
      <c r="G22" s="10">
        <f t="shared" si="0"/>
        <v>0</v>
      </c>
    </row>
    <row r="23" ht="16" customHeight="1" spans="1:7">
      <c r="A23" s="6">
        <v>20</v>
      </c>
      <c r="B23" s="7" t="s">
        <v>39</v>
      </c>
      <c r="C23" s="6" t="s">
        <v>29</v>
      </c>
      <c r="D23" s="6" t="s">
        <v>11</v>
      </c>
      <c r="E23" s="6">
        <v>3</v>
      </c>
      <c r="F23" s="23"/>
      <c r="G23" s="10">
        <f t="shared" si="0"/>
        <v>0</v>
      </c>
    </row>
    <row r="24" ht="16" customHeight="1" spans="1:7">
      <c r="A24" s="6">
        <v>21</v>
      </c>
      <c r="B24" s="7" t="s">
        <v>40</v>
      </c>
      <c r="C24" s="6" t="s">
        <v>29</v>
      </c>
      <c r="D24" s="6" t="s">
        <v>11</v>
      </c>
      <c r="E24" s="6">
        <v>2</v>
      </c>
      <c r="F24" s="23"/>
      <c r="G24" s="10">
        <f t="shared" si="0"/>
        <v>0</v>
      </c>
    </row>
    <row r="25" ht="16" customHeight="1" spans="1:7">
      <c r="A25" s="6">
        <v>22</v>
      </c>
      <c r="B25" s="7" t="s">
        <v>41</v>
      </c>
      <c r="C25" s="6" t="s">
        <v>42</v>
      </c>
      <c r="D25" s="6" t="s">
        <v>11</v>
      </c>
      <c r="E25" s="6">
        <v>1</v>
      </c>
      <c r="F25" s="23"/>
      <c r="G25" s="10">
        <f t="shared" si="0"/>
        <v>0</v>
      </c>
    </row>
    <row r="26" ht="16" customHeight="1" spans="1:7">
      <c r="A26" s="6">
        <v>23</v>
      </c>
      <c r="B26" s="7" t="s">
        <v>43</v>
      </c>
      <c r="C26" s="6" t="s">
        <v>29</v>
      </c>
      <c r="D26" s="6" t="s">
        <v>11</v>
      </c>
      <c r="E26" s="6">
        <v>2</v>
      </c>
      <c r="F26" s="23"/>
      <c r="G26" s="10">
        <f t="shared" si="0"/>
        <v>0</v>
      </c>
    </row>
    <row r="27" ht="16" customHeight="1" spans="1:7">
      <c r="A27" s="6">
        <v>24</v>
      </c>
      <c r="B27" s="7" t="s">
        <v>44</v>
      </c>
      <c r="C27" s="6" t="s">
        <v>29</v>
      </c>
      <c r="D27" s="6" t="s">
        <v>11</v>
      </c>
      <c r="E27" s="6">
        <v>18</v>
      </c>
      <c r="F27" s="6"/>
      <c r="G27" s="6">
        <f>E27*F27</f>
        <v>0</v>
      </c>
    </row>
    <row r="28" ht="16" customHeight="1" spans="1:7">
      <c r="A28" s="6">
        <v>52</v>
      </c>
      <c r="B28" s="29" t="s">
        <v>45</v>
      </c>
      <c r="C28" s="23" t="s">
        <v>46</v>
      </c>
      <c r="D28" s="23" t="s">
        <v>47</v>
      </c>
      <c r="E28" s="23">
        <v>98.8</v>
      </c>
      <c r="F28" s="23"/>
      <c r="G28" s="10">
        <f>F28*E28</f>
        <v>0</v>
      </c>
    </row>
    <row r="29" ht="16" customHeight="1" spans="1:7">
      <c r="A29" s="6">
        <v>53</v>
      </c>
      <c r="B29" s="29" t="s">
        <v>48</v>
      </c>
      <c r="C29" s="23" t="s">
        <v>46</v>
      </c>
      <c r="D29" s="23" t="s">
        <v>47</v>
      </c>
      <c r="E29" s="23">
        <v>625</v>
      </c>
      <c r="F29" s="23"/>
      <c r="G29" s="10">
        <f>F29*E29</f>
        <v>0</v>
      </c>
    </row>
    <row r="30" ht="16" customHeight="1" spans="1:7">
      <c r="A30" s="6">
        <v>54</v>
      </c>
      <c r="B30" s="29" t="s">
        <v>49</v>
      </c>
      <c r="C30" s="23" t="s">
        <v>46</v>
      </c>
      <c r="D30" s="23" t="s">
        <v>47</v>
      </c>
      <c r="E30" s="23">
        <f>341.2+40</f>
        <v>381.2</v>
      </c>
      <c r="F30" s="23"/>
      <c r="G30" s="10">
        <f>F30*E30</f>
        <v>0</v>
      </c>
    </row>
    <row r="31" ht="16" customHeight="1" spans="1:7">
      <c r="A31" s="6">
        <v>55</v>
      </c>
      <c r="B31" s="29" t="s">
        <v>50</v>
      </c>
      <c r="C31" s="23" t="s">
        <v>46</v>
      </c>
      <c r="D31" s="23" t="s">
        <v>47</v>
      </c>
      <c r="E31" s="23">
        <v>1050.92</v>
      </c>
      <c r="F31" s="23"/>
      <c r="G31" s="10">
        <f t="shared" ref="G31:G77" si="1">F31*E31</f>
        <v>0</v>
      </c>
    </row>
    <row r="32" ht="16" customHeight="1" spans="1:7">
      <c r="A32" s="6">
        <v>56</v>
      </c>
      <c r="B32" s="29" t="s">
        <v>51</v>
      </c>
      <c r="C32" s="23" t="s">
        <v>46</v>
      </c>
      <c r="D32" s="23" t="s">
        <v>47</v>
      </c>
      <c r="E32" s="23">
        <f>823.21+700</f>
        <v>1523.21</v>
      </c>
      <c r="F32" s="23"/>
      <c r="G32" s="10">
        <f t="shared" si="1"/>
        <v>0</v>
      </c>
    </row>
    <row r="33" ht="16" customHeight="1" spans="1:7">
      <c r="A33" s="6">
        <v>57</v>
      </c>
      <c r="B33" s="29" t="s">
        <v>52</v>
      </c>
      <c r="C33" s="23" t="s">
        <v>46</v>
      </c>
      <c r="D33" s="23" t="s">
        <v>47</v>
      </c>
      <c r="E33" s="23">
        <v>1342</v>
      </c>
      <c r="F33" s="23"/>
      <c r="G33" s="10">
        <f t="shared" si="1"/>
        <v>0</v>
      </c>
    </row>
    <row r="34" ht="16" customHeight="1" spans="1:7">
      <c r="A34" s="6">
        <v>58</v>
      </c>
      <c r="B34" s="29" t="s">
        <v>53</v>
      </c>
      <c r="C34" s="23" t="s">
        <v>46</v>
      </c>
      <c r="D34" s="23" t="s">
        <v>47</v>
      </c>
      <c r="E34" s="23">
        <v>1164</v>
      </c>
      <c r="F34" s="23"/>
      <c r="G34" s="10">
        <f t="shared" si="1"/>
        <v>0</v>
      </c>
    </row>
    <row r="35" ht="16" customHeight="1" spans="1:7">
      <c r="A35" s="6">
        <v>59</v>
      </c>
      <c r="B35" s="29" t="s">
        <v>54</v>
      </c>
      <c r="C35" s="23" t="s">
        <v>46</v>
      </c>
      <c r="D35" s="23" t="s">
        <v>47</v>
      </c>
      <c r="E35" s="23">
        <v>116.21</v>
      </c>
      <c r="F35" s="23"/>
      <c r="G35" s="10">
        <f t="shared" si="1"/>
        <v>0</v>
      </c>
    </row>
    <row r="36" ht="16" customHeight="1" spans="1:7">
      <c r="A36" s="6">
        <v>60</v>
      </c>
      <c r="B36" s="29" t="s">
        <v>55</v>
      </c>
      <c r="C36" s="23" t="s">
        <v>46</v>
      </c>
      <c r="D36" s="23" t="s">
        <v>47</v>
      </c>
      <c r="E36" s="23">
        <v>3571</v>
      </c>
      <c r="F36" s="23"/>
      <c r="G36" s="10">
        <f t="shared" si="1"/>
        <v>0</v>
      </c>
    </row>
    <row r="37" ht="16" customHeight="1" spans="1:7">
      <c r="A37" s="6">
        <v>61</v>
      </c>
      <c r="B37" s="29" t="s">
        <v>56</v>
      </c>
      <c r="C37" s="23" t="s">
        <v>46</v>
      </c>
      <c r="D37" s="23" t="s">
        <v>47</v>
      </c>
      <c r="E37" s="23">
        <v>478.83</v>
      </c>
      <c r="F37" s="6"/>
      <c r="G37" s="10">
        <f t="shared" si="1"/>
        <v>0</v>
      </c>
    </row>
    <row r="38" ht="16" customHeight="1" spans="1:7">
      <c r="A38" s="6">
        <v>62</v>
      </c>
      <c r="B38" s="29" t="s">
        <v>57</v>
      </c>
      <c r="C38" s="23" t="s">
        <v>46</v>
      </c>
      <c r="D38" s="23" t="s">
        <v>47</v>
      </c>
      <c r="E38" s="31">
        <v>772</v>
      </c>
      <c r="F38" s="23"/>
      <c r="G38" s="10">
        <f t="shared" si="1"/>
        <v>0</v>
      </c>
    </row>
    <row r="39" ht="16" customHeight="1" spans="1:7">
      <c r="A39" s="6">
        <v>63</v>
      </c>
      <c r="B39" s="29" t="s">
        <v>58</v>
      </c>
      <c r="C39" s="23" t="s">
        <v>46</v>
      </c>
      <c r="D39" s="23" t="s">
        <v>47</v>
      </c>
      <c r="E39" s="23">
        <v>430</v>
      </c>
      <c r="F39" s="23"/>
      <c r="G39" s="10">
        <f t="shared" si="1"/>
        <v>0</v>
      </c>
    </row>
    <row r="40" ht="16" customHeight="1" spans="1:7">
      <c r="A40" s="6">
        <v>64</v>
      </c>
      <c r="B40" s="29" t="s">
        <v>59</v>
      </c>
      <c r="C40" s="23" t="s">
        <v>46</v>
      </c>
      <c r="D40" s="23" t="s">
        <v>47</v>
      </c>
      <c r="E40" s="23">
        <v>190</v>
      </c>
      <c r="F40" s="23"/>
      <c r="G40" s="10">
        <f t="shared" si="1"/>
        <v>0</v>
      </c>
    </row>
    <row r="41" ht="16" customHeight="1" spans="1:7">
      <c r="A41" s="6">
        <v>65</v>
      </c>
      <c r="B41" s="29" t="s">
        <v>60</v>
      </c>
      <c r="C41" s="23" t="s">
        <v>46</v>
      </c>
      <c r="D41" s="23" t="s">
        <v>47</v>
      </c>
      <c r="E41" s="23">
        <v>188.64</v>
      </c>
      <c r="F41" s="23"/>
      <c r="G41" s="10">
        <f t="shared" si="1"/>
        <v>0</v>
      </c>
    </row>
    <row r="42" ht="16" customHeight="1" spans="1:7">
      <c r="A42" s="6">
        <v>66</v>
      </c>
      <c r="B42" s="29" t="s">
        <v>61</v>
      </c>
      <c r="C42" s="23" t="s">
        <v>46</v>
      </c>
      <c r="D42" s="23" t="s">
        <v>47</v>
      </c>
      <c r="E42" s="23">
        <v>306.51</v>
      </c>
      <c r="F42" s="23"/>
      <c r="G42" s="10">
        <f t="shared" si="1"/>
        <v>0</v>
      </c>
    </row>
    <row r="43" ht="16" customHeight="1" spans="1:7">
      <c r="A43" s="6">
        <v>67</v>
      </c>
      <c r="B43" s="29" t="s">
        <v>62</v>
      </c>
      <c r="C43" s="23" t="s">
        <v>46</v>
      </c>
      <c r="D43" s="23" t="s">
        <v>47</v>
      </c>
      <c r="E43" s="23">
        <f>148.56+300</f>
        <v>448.56</v>
      </c>
      <c r="F43" s="23"/>
      <c r="G43" s="10">
        <f t="shared" si="1"/>
        <v>0</v>
      </c>
    </row>
    <row r="44" ht="16" customHeight="1" spans="1:7">
      <c r="A44" s="6">
        <v>68</v>
      </c>
      <c r="B44" s="29" t="s">
        <v>63</v>
      </c>
      <c r="C44" s="23" t="s">
        <v>46</v>
      </c>
      <c r="D44" s="23" t="s">
        <v>47</v>
      </c>
      <c r="E44" s="23">
        <v>789</v>
      </c>
      <c r="F44" s="23"/>
      <c r="G44" s="10">
        <f t="shared" si="1"/>
        <v>0</v>
      </c>
    </row>
    <row r="45" ht="16" customHeight="1" spans="1:7">
      <c r="A45" s="6">
        <v>69</v>
      </c>
      <c r="B45" s="29" t="s">
        <v>64</v>
      </c>
      <c r="C45" s="23" t="s">
        <v>46</v>
      </c>
      <c r="D45" s="23" t="s">
        <v>47</v>
      </c>
      <c r="E45" s="23">
        <v>302</v>
      </c>
      <c r="F45" s="23"/>
      <c r="G45" s="10">
        <f t="shared" si="1"/>
        <v>0</v>
      </c>
    </row>
    <row r="46" ht="16" customHeight="1" spans="1:7">
      <c r="A46" s="6">
        <v>70</v>
      </c>
      <c r="B46" s="29" t="s">
        <v>65</v>
      </c>
      <c r="C46" s="23" t="s">
        <v>46</v>
      </c>
      <c r="D46" s="23" t="s">
        <v>47</v>
      </c>
      <c r="E46" s="23">
        <f>12289.5+1100</f>
        <v>13389.5</v>
      </c>
      <c r="F46" s="23"/>
      <c r="G46" s="10">
        <f t="shared" si="1"/>
        <v>0</v>
      </c>
    </row>
    <row r="47" ht="16" customHeight="1" spans="1:7">
      <c r="A47" s="6">
        <v>71</v>
      </c>
      <c r="B47" s="29" t="s">
        <v>66</v>
      </c>
      <c r="C47" s="23" t="s">
        <v>46</v>
      </c>
      <c r="D47" s="23" t="s">
        <v>47</v>
      </c>
      <c r="E47" s="23">
        <v>25259.4</v>
      </c>
      <c r="F47" s="23"/>
      <c r="G47" s="10">
        <f t="shared" si="1"/>
        <v>0</v>
      </c>
    </row>
    <row r="48" ht="16" customHeight="1" spans="1:7">
      <c r="A48" s="6">
        <v>72</v>
      </c>
      <c r="B48" s="29" t="s">
        <v>67</v>
      </c>
      <c r="C48" s="23" t="s">
        <v>46</v>
      </c>
      <c r="D48" s="23" t="s">
        <v>47</v>
      </c>
      <c r="E48" s="23">
        <v>1799.3</v>
      </c>
      <c r="F48" s="23"/>
      <c r="G48" s="10">
        <f t="shared" si="1"/>
        <v>0</v>
      </c>
    </row>
    <row r="49" ht="16" customHeight="1" spans="1:7">
      <c r="A49" s="6">
        <v>73</v>
      </c>
      <c r="B49" s="29" t="s">
        <v>68</v>
      </c>
      <c r="C49" s="23" t="s">
        <v>46</v>
      </c>
      <c r="D49" s="23" t="s">
        <v>47</v>
      </c>
      <c r="E49" s="23">
        <v>1986.5</v>
      </c>
      <c r="F49" s="23"/>
      <c r="G49" s="10">
        <f t="shared" si="1"/>
        <v>0</v>
      </c>
    </row>
    <row r="50" ht="16" customHeight="1" spans="1:7">
      <c r="A50" s="6">
        <v>104</v>
      </c>
      <c r="B50" s="29" t="s">
        <v>69</v>
      </c>
      <c r="C50" s="23" t="s">
        <v>70</v>
      </c>
      <c r="D50" s="23" t="s">
        <v>47</v>
      </c>
      <c r="E50" s="23">
        <v>538.7</v>
      </c>
      <c r="F50" s="23"/>
      <c r="G50" s="10">
        <f t="shared" si="1"/>
        <v>0</v>
      </c>
    </row>
    <row r="51" ht="18" customHeight="1" spans="1:7">
      <c r="A51" s="6">
        <v>105</v>
      </c>
      <c r="B51" s="29" t="s">
        <v>71</v>
      </c>
      <c r="C51" s="23" t="s">
        <v>46</v>
      </c>
      <c r="D51" s="23" t="s">
        <v>47</v>
      </c>
      <c r="E51" s="23">
        <v>189</v>
      </c>
      <c r="F51" s="23"/>
      <c r="G51" s="10">
        <f t="shared" si="1"/>
        <v>0</v>
      </c>
    </row>
    <row r="52" ht="18" customHeight="1" spans="1:7">
      <c r="A52" s="6">
        <v>106</v>
      </c>
      <c r="B52" s="29" t="s">
        <v>72</v>
      </c>
      <c r="C52" s="23"/>
      <c r="D52" s="23"/>
      <c r="E52" s="23"/>
      <c r="F52" s="23"/>
      <c r="G52" s="32">
        <f>SUM(G4:G51)</f>
        <v>0</v>
      </c>
    </row>
  </sheetData>
  <mergeCells count="1">
    <mergeCell ref="A1:G1"/>
  </mergeCells>
  <printOptions horizontalCentered="1"/>
  <pageMargins left="0.236111111111111" right="0.116416666666667" top="0.393055555555556" bottom="0.472222222222222" header="0.432638888888889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9"/>
  <sheetViews>
    <sheetView showGridLines="0" zoomScale="175" zoomScaleNormal="175" workbookViewId="0">
      <selection activeCell="D53" sqref="D52:D53"/>
    </sheetView>
  </sheetViews>
  <sheetFormatPr defaultColWidth="9" defaultRowHeight="12" outlineLevelCol="6"/>
  <cols>
    <col min="1" max="1" width="5" customWidth="1"/>
    <col min="2" max="2" width="32.8095238095238" style="2" customWidth="1"/>
    <col min="3" max="3" width="26.5333333333333" customWidth="1"/>
    <col min="4" max="4" width="4.57142857142857" customWidth="1"/>
    <col min="5" max="5" width="5.7047619047619" customWidth="1"/>
    <col min="6" max="6" width="7.33333333333333" customWidth="1"/>
    <col min="7" max="7" width="12.6571428571429" customWidth="1"/>
    <col min="8" max="8" width="12.8761904761905"/>
  </cols>
  <sheetData>
    <row r="1" ht="33" customHeight="1" spans="1:7">
      <c r="A1" s="4" t="s">
        <v>73</v>
      </c>
      <c r="B1" s="5"/>
      <c r="C1" s="4"/>
      <c r="D1" s="4"/>
      <c r="E1" s="4"/>
      <c r="F1" s="4"/>
      <c r="G1" s="4"/>
    </row>
    <row r="2" ht="17.25" customHeight="1" spans="1:7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7" t="s">
        <v>74</v>
      </c>
      <c r="C3" s="6" t="s">
        <v>75</v>
      </c>
      <c r="D3" s="6" t="s">
        <v>11</v>
      </c>
      <c r="E3" s="6">
        <v>3</v>
      </c>
      <c r="F3" s="6"/>
      <c r="G3" s="6">
        <f t="shared" ref="G3:G13" si="0">F3*E3</f>
        <v>0</v>
      </c>
    </row>
    <row r="4" ht="26" customHeight="1" spans="1:7">
      <c r="A4" s="6">
        <v>2</v>
      </c>
      <c r="B4" s="7" t="s">
        <v>76</v>
      </c>
      <c r="C4" s="6" t="s">
        <v>77</v>
      </c>
      <c r="D4" s="6" t="s">
        <v>11</v>
      </c>
      <c r="E4" s="6">
        <v>1</v>
      </c>
      <c r="F4" s="6"/>
      <c r="G4" s="6">
        <f t="shared" si="0"/>
        <v>0</v>
      </c>
    </row>
    <row r="5" ht="27" customHeight="1" spans="1:7">
      <c r="A5" s="6">
        <v>3</v>
      </c>
      <c r="B5" s="7" t="s">
        <v>78</v>
      </c>
      <c r="C5" s="6" t="s">
        <v>31</v>
      </c>
      <c r="D5" s="6" t="s">
        <v>11</v>
      </c>
      <c r="E5" s="6">
        <v>2</v>
      </c>
      <c r="F5" s="6"/>
      <c r="G5" s="6">
        <f t="shared" si="0"/>
        <v>0</v>
      </c>
    </row>
    <row r="6" ht="30" customHeight="1" spans="1:7">
      <c r="A6" s="6">
        <v>4</v>
      </c>
      <c r="B6" s="7" t="s">
        <v>79</v>
      </c>
      <c r="C6" s="6" t="s">
        <v>80</v>
      </c>
      <c r="D6" s="6" t="s">
        <v>11</v>
      </c>
      <c r="E6" s="6">
        <v>4</v>
      </c>
      <c r="F6" s="6"/>
      <c r="G6" s="6">
        <f t="shared" si="0"/>
        <v>0</v>
      </c>
    </row>
    <row r="7" ht="16" customHeight="1" spans="1:7">
      <c r="A7" s="6">
        <v>5</v>
      </c>
      <c r="B7" s="7" t="s">
        <v>81</v>
      </c>
      <c r="C7" s="6" t="s">
        <v>82</v>
      </c>
      <c r="D7" s="6" t="s">
        <v>11</v>
      </c>
      <c r="E7" s="6">
        <v>1</v>
      </c>
      <c r="F7" s="6"/>
      <c r="G7" s="6">
        <f t="shared" si="0"/>
        <v>0</v>
      </c>
    </row>
    <row r="8" ht="27" customHeight="1" spans="1:7">
      <c r="A8" s="6">
        <v>6</v>
      </c>
      <c r="B8" s="7" t="s">
        <v>83</v>
      </c>
      <c r="C8" s="6" t="s">
        <v>84</v>
      </c>
      <c r="D8" s="6" t="s">
        <v>11</v>
      </c>
      <c r="E8" s="6">
        <v>1</v>
      </c>
      <c r="F8" s="6"/>
      <c r="G8" s="6">
        <f t="shared" si="0"/>
        <v>0</v>
      </c>
    </row>
    <row r="9" ht="16" customHeight="1" spans="1:7">
      <c r="A9" s="6">
        <v>7</v>
      </c>
      <c r="B9" s="7" t="s">
        <v>85</v>
      </c>
      <c r="C9" s="6" t="s">
        <v>77</v>
      </c>
      <c r="D9" s="6" t="s">
        <v>11</v>
      </c>
      <c r="E9" s="6">
        <v>1</v>
      </c>
      <c r="F9" s="6"/>
      <c r="G9" s="6">
        <f t="shared" si="0"/>
        <v>0</v>
      </c>
    </row>
    <row r="10" ht="16" customHeight="1" spans="1:7">
      <c r="A10" s="6">
        <v>8</v>
      </c>
      <c r="B10" s="7" t="s">
        <v>86</v>
      </c>
      <c r="C10" s="6" t="s">
        <v>77</v>
      </c>
      <c r="D10" s="6" t="s">
        <v>11</v>
      </c>
      <c r="E10" s="6">
        <v>1</v>
      </c>
      <c r="F10" s="6"/>
      <c r="G10" s="6">
        <f t="shared" si="0"/>
        <v>0</v>
      </c>
    </row>
    <row r="11" ht="16" customHeight="1" spans="1:7">
      <c r="A11" s="6">
        <v>9</v>
      </c>
      <c r="B11" s="7" t="s">
        <v>87</v>
      </c>
      <c r="C11" s="6" t="s">
        <v>88</v>
      </c>
      <c r="D11" s="6" t="s">
        <v>11</v>
      </c>
      <c r="E11" s="6">
        <v>1</v>
      </c>
      <c r="F11" s="19"/>
      <c r="G11" s="6">
        <f t="shared" si="0"/>
        <v>0</v>
      </c>
    </row>
    <row r="12" ht="26" customHeight="1" spans="1:7">
      <c r="A12" s="6">
        <v>10</v>
      </c>
      <c r="B12" s="7" t="s">
        <v>89</v>
      </c>
      <c r="C12" s="6" t="s">
        <v>90</v>
      </c>
      <c r="D12" s="6" t="s">
        <v>11</v>
      </c>
      <c r="E12" s="6">
        <v>9</v>
      </c>
      <c r="F12" s="6"/>
      <c r="G12" s="6">
        <f t="shared" si="0"/>
        <v>0</v>
      </c>
    </row>
    <row r="13" ht="16" customHeight="1" spans="1:7">
      <c r="A13" s="6">
        <v>11</v>
      </c>
      <c r="B13" s="7" t="s">
        <v>91</v>
      </c>
      <c r="C13" s="6" t="s">
        <v>92</v>
      </c>
      <c r="D13" s="6" t="s">
        <v>11</v>
      </c>
      <c r="E13" s="6">
        <v>4</v>
      </c>
      <c r="F13" s="6"/>
      <c r="G13" s="6">
        <f t="shared" si="0"/>
        <v>0</v>
      </c>
    </row>
    <row r="14" ht="27" customHeight="1" spans="1:7">
      <c r="A14" s="6">
        <v>12</v>
      </c>
      <c r="B14" s="7" t="s">
        <v>93</v>
      </c>
      <c r="C14" s="6" t="s">
        <v>94</v>
      </c>
      <c r="D14" s="6" t="s">
        <v>11</v>
      </c>
      <c r="E14" s="6">
        <v>2</v>
      </c>
      <c r="F14" s="6"/>
      <c r="G14" s="6">
        <f t="shared" ref="G14:G18" si="1">E14*F14</f>
        <v>0</v>
      </c>
    </row>
    <row r="15" ht="22" customHeight="1" spans="1:7">
      <c r="A15" s="6">
        <v>13</v>
      </c>
      <c r="B15" s="7" t="s">
        <v>95</v>
      </c>
      <c r="C15" s="6" t="s">
        <v>96</v>
      </c>
      <c r="D15" s="6" t="s">
        <v>11</v>
      </c>
      <c r="E15" s="6">
        <v>1</v>
      </c>
      <c r="F15" s="6"/>
      <c r="G15" s="6">
        <f t="shared" si="1"/>
        <v>0</v>
      </c>
    </row>
    <row r="16" ht="16" customHeight="1" spans="1:7">
      <c r="A16" s="6">
        <v>14</v>
      </c>
      <c r="B16" s="7" t="s">
        <v>97</v>
      </c>
      <c r="C16" s="6" t="s">
        <v>98</v>
      </c>
      <c r="D16" s="6" t="s">
        <v>11</v>
      </c>
      <c r="E16" s="6">
        <v>1</v>
      </c>
      <c r="F16" s="6"/>
      <c r="G16" s="6">
        <f t="shared" si="1"/>
        <v>0</v>
      </c>
    </row>
    <row r="17" ht="24" customHeight="1" spans="1:7">
      <c r="A17" s="6">
        <v>15</v>
      </c>
      <c r="B17" s="7" t="s">
        <v>99</v>
      </c>
      <c r="C17" s="6" t="s">
        <v>77</v>
      </c>
      <c r="D17" s="6" t="s">
        <v>11</v>
      </c>
      <c r="E17" s="6">
        <v>1</v>
      </c>
      <c r="F17" s="6"/>
      <c r="G17" s="6">
        <f t="shared" si="1"/>
        <v>0</v>
      </c>
    </row>
    <row r="18" ht="16" customHeight="1" spans="1:7">
      <c r="A18" s="6">
        <v>16</v>
      </c>
      <c r="B18" s="7" t="s">
        <v>44</v>
      </c>
      <c r="C18" s="6" t="s">
        <v>29</v>
      </c>
      <c r="D18" s="6" t="s">
        <v>11</v>
      </c>
      <c r="E18" s="6">
        <v>10</v>
      </c>
      <c r="F18" s="6"/>
      <c r="G18" s="6">
        <f t="shared" si="1"/>
        <v>0</v>
      </c>
    </row>
    <row r="19" ht="16" customHeight="1" spans="1:7">
      <c r="A19" s="6">
        <v>17</v>
      </c>
      <c r="B19" s="7" t="s">
        <v>41</v>
      </c>
      <c r="C19" s="6" t="s">
        <v>42</v>
      </c>
      <c r="D19" s="6" t="s">
        <v>11</v>
      </c>
      <c r="E19" s="6">
        <v>5</v>
      </c>
      <c r="F19" s="6"/>
      <c r="G19" s="6">
        <f>F19*E19</f>
        <v>0</v>
      </c>
    </row>
    <row r="20" ht="16" customHeight="1" spans="1:7">
      <c r="A20" s="6">
        <v>18</v>
      </c>
      <c r="B20" s="7" t="s">
        <v>100</v>
      </c>
      <c r="C20" s="6" t="s">
        <v>29</v>
      </c>
      <c r="D20" s="6" t="s">
        <v>11</v>
      </c>
      <c r="E20" s="6">
        <v>4</v>
      </c>
      <c r="F20" s="6"/>
      <c r="G20" s="6">
        <f>F20*E20</f>
        <v>0</v>
      </c>
    </row>
    <row r="21" ht="16" customHeight="1" spans="1:7">
      <c r="A21" s="6">
        <v>19</v>
      </c>
      <c r="B21" s="21" t="s">
        <v>101</v>
      </c>
      <c r="C21" s="15" t="s">
        <v>29</v>
      </c>
      <c r="D21" s="15" t="s">
        <v>11</v>
      </c>
      <c r="E21" s="15">
        <v>2</v>
      </c>
      <c r="F21" s="15"/>
      <c r="G21" s="15">
        <f>F21*E21</f>
        <v>0</v>
      </c>
    </row>
    <row r="22" ht="16" customHeight="1" spans="1:7">
      <c r="A22" s="6">
        <v>60</v>
      </c>
      <c r="B22" s="22" t="s">
        <v>102</v>
      </c>
      <c r="C22" s="6" t="s">
        <v>46</v>
      </c>
      <c r="D22" s="6" t="s">
        <v>47</v>
      </c>
      <c r="E22" s="6">
        <v>1155</v>
      </c>
      <c r="F22" s="6"/>
      <c r="G22" s="6">
        <f>E22*F22</f>
        <v>0</v>
      </c>
    </row>
    <row r="23" ht="16" customHeight="1" spans="1:7">
      <c r="A23" s="6">
        <v>61</v>
      </c>
      <c r="B23" s="7" t="s">
        <v>103</v>
      </c>
      <c r="C23" s="6" t="s">
        <v>46</v>
      </c>
      <c r="D23" s="6" t="s">
        <v>47</v>
      </c>
      <c r="E23" s="6">
        <v>160</v>
      </c>
      <c r="F23" s="6"/>
      <c r="G23" s="10">
        <f>F23*E23</f>
        <v>0</v>
      </c>
    </row>
    <row r="24" ht="16" customHeight="1" spans="1:7">
      <c r="A24" s="6">
        <v>62</v>
      </c>
      <c r="B24" s="7" t="s">
        <v>104</v>
      </c>
      <c r="C24" s="6" t="s">
        <v>46</v>
      </c>
      <c r="D24" s="6" t="s">
        <v>47</v>
      </c>
      <c r="E24" s="6">
        <v>137</v>
      </c>
      <c r="F24" s="6"/>
      <c r="G24" s="10">
        <f>F24*E24</f>
        <v>0</v>
      </c>
    </row>
    <row r="25" ht="16" customHeight="1" spans="1:7">
      <c r="A25" s="6">
        <v>63</v>
      </c>
      <c r="B25" s="7" t="s">
        <v>105</v>
      </c>
      <c r="C25" s="6" t="s">
        <v>46</v>
      </c>
      <c r="D25" s="6" t="s">
        <v>47</v>
      </c>
      <c r="E25" s="6">
        <v>470</v>
      </c>
      <c r="F25" s="6"/>
      <c r="G25" s="10">
        <f t="shared" ref="G25:G70" si="2">F25*E25</f>
        <v>0</v>
      </c>
    </row>
    <row r="26" ht="16" customHeight="1" spans="1:7">
      <c r="A26" s="6">
        <v>64</v>
      </c>
      <c r="B26" s="7" t="s">
        <v>106</v>
      </c>
      <c r="C26" s="6" t="s">
        <v>46</v>
      </c>
      <c r="D26" s="6" t="s">
        <v>47</v>
      </c>
      <c r="E26" s="6">
        <v>1758</v>
      </c>
      <c r="F26" s="6"/>
      <c r="G26" s="10">
        <f t="shared" si="2"/>
        <v>0</v>
      </c>
    </row>
    <row r="27" ht="16" customHeight="1" spans="1:7">
      <c r="A27" s="6">
        <v>65</v>
      </c>
      <c r="B27" s="7" t="s">
        <v>107</v>
      </c>
      <c r="C27" s="6" t="s">
        <v>46</v>
      </c>
      <c r="D27" s="6" t="s">
        <v>47</v>
      </c>
      <c r="E27" s="6">
        <v>87.52</v>
      </c>
      <c r="F27" s="6"/>
      <c r="G27" s="10">
        <f t="shared" si="2"/>
        <v>0</v>
      </c>
    </row>
    <row r="28" ht="16" customHeight="1" spans="1:7">
      <c r="A28" s="6">
        <v>66</v>
      </c>
      <c r="B28" s="7" t="s">
        <v>108</v>
      </c>
      <c r="C28" s="6" t="s">
        <v>46</v>
      </c>
      <c r="D28" s="6" t="s">
        <v>47</v>
      </c>
      <c r="E28" s="6">
        <v>425</v>
      </c>
      <c r="F28" s="6"/>
      <c r="G28" s="10">
        <f t="shared" si="2"/>
        <v>0</v>
      </c>
    </row>
    <row r="29" ht="16" customHeight="1" spans="1:7">
      <c r="A29" s="6">
        <v>67</v>
      </c>
      <c r="B29" s="7" t="s">
        <v>109</v>
      </c>
      <c r="C29" s="6" t="s">
        <v>46</v>
      </c>
      <c r="D29" s="6" t="s">
        <v>47</v>
      </c>
      <c r="E29" s="6">
        <v>2632.8</v>
      </c>
      <c r="F29" s="6"/>
      <c r="G29" s="10">
        <f t="shared" si="2"/>
        <v>0</v>
      </c>
    </row>
    <row r="30" ht="16" customHeight="1" spans="1:7">
      <c r="A30" s="6">
        <v>68</v>
      </c>
      <c r="B30" s="7" t="s">
        <v>110</v>
      </c>
      <c r="C30" s="6" t="s">
        <v>46</v>
      </c>
      <c r="D30" s="6" t="s">
        <v>47</v>
      </c>
      <c r="E30" s="6">
        <v>37</v>
      </c>
      <c r="F30" s="6"/>
      <c r="G30" s="10">
        <f t="shared" si="2"/>
        <v>0</v>
      </c>
    </row>
    <row r="31" ht="16" customHeight="1" spans="1:7">
      <c r="A31" s="6">
        <v>69</v>
      </c>
      <c r="B31" s="7" t="s">
        <v>111</v>
      </c>
      <c r="C31" s="6" t="s">
        <v>46</v>
      </c>
      <c r="D31" s="6" t="s">
        <v>47</v>
      </c>
      <c r="E31" s="6">
        <v>59</v>
      </c>
      <c r="F31" s="6"/>
      <c r="G31" s="10">
        <f t="shared" si="2"/>
        <v>0</v>
      </c>
    </row>
    <row r="32" ht="16" customHeight="1" spans="1:7">
      <c r="A32" s="6">
        <v>70</v>
      </c>
      <c r="B32" s="7" t="s">
        <v>112</v>
      </c>
      <c r="C32" s="6" t="s">
        <v>46</v>
      </c>
      <c r="D32" s="6" t="s">
        <v>47</v>
      </c>
      <c r="E32" s="6">
        <v>1823</v>
      </c>
      <c r="F32" s="23"/>
      <c r="G32" s="10">
        <f t="shared" si="2"/>
        <v>0</v>
      </c>
    </row>
    <row r="33" ht="16" customHeight="1" spans="1:7">
      <c r="A33" s="6">
        <v>71</v>
      </c>
      <c r="B33" s="7" t="s">
        <v>113</v>
      </c>
      <c r="C33" s="6" t="s">
        <v>46</v>
      </c>
      <c r="D33" s="6" t="s">
        <v>47</v>
      </c>
      <c r="E33" s="6">
        <v>2563</v>
      </c>
      <c r="F33" s="6"/>
      <c r="G33" s="10">
        <f t="shared" si="2"/>
        <v>0</v>
      </c>
    </row>
    <row r="34" ht="16" customHeight="1" spans="1:7">
      <c r="A34" s="6">
        <v>72</v>
      </c>
      <c r="B34" s="7" t="s">
        <v>114</v>
      </c>
      <c r="C34" s="6" t="s">
        <v>46</v>
      </c>
      <c r="D34" s="6" t="s">
        <v>47</v>
      </c>
      <c r="E34" s="6">
        <f>2977.95+200</f>
        <v>3177.95</v>
      </c>
      <c r="F34" s="6"/>
      <c r="G34" s="10">
        <f t="shared" si="2"/>
        <v>0</v>
      </c>
    </row>
    <row r="35" ht="16" customHeight="1" spans="1:7">
      <c r="A35" s="6">
        <v>73</v>
      </c>
      <c r="B35" s="7" t="s">
        <v>115</v>
      </c>
      <c r="C35" s="6" t="s">
        <v>46</v>
      </c>
      <c r="D35" s="6" t="s">
        <v>47</v>
      </c>
      <c r="E35" s="6">
        <v>263.5</v>
      </c>
      <c r="F35" s="6"/>
      <c r="G35" s="10">
        <f t="shared" si="2"/>
        <v>0</v>
      </c>
    </row>
    <row r="36" ht="16" customHeight="1" spans="1:7">
      <c r="A36" s="6">
        <v>74</v>
      </c>
      <c r="B36" s="7" t="s">
        <v>116</v>
      </c>
      <c r="C36" s="6" t="s">
        <v>46</v>
      </c>
      <c r="D36" s="6" t="s">
        <v>47</v>
      </c>
      <c r="E36" s="6">
        <v>673</v>
      </c>
      <c r="F36" s="6"/>
      <c r="G36" s="10">
        <f t="shared" si="2"/>
        <v>0</v>
      </c>
    </row>
    <row r="37" ht="16" customHeight="1" spans="1:7">
      <c r="A37" s="6">
        <v>75</v>
      </c>
      <c r="B37" s="7" t="s">
        <v>117</v>
      </c>
      <c r="C37" s="6" t="s">
        <v>46</v>
      </c>
      <c r="D37" s="6" t="s">
        <v>47</v>
      </c>
      <c r="E37" s="6">
        <v>1304.6</v>
      </c>
      <c r="F37" s="6"/>
      <c r="G37" s="10">
        <f t="shared" si="2"/>
        <v>0</v>
      </c>
    </row>
    <row r="38" ht="16" customHeight="1" spans="1:7">
      <c r="A38" s="6">
        <v>76</v>
      </c>
      <c r="B38" s="7" t="s">
        <v>118</v>
      </c>
      <c r="C38" s="6" t="s">
        <v>46</v>
      </c>
      <c r="D38" s="6" t="s">
        <v>47</v>
      </c>
      <c r="E38" s="6">
        <v>16.7</v>
      </c>
      <c r="F38" s="6"/>
      <c r="G38" s="10">
        <f t="shared" si="2"/>
        <v>0</v>
      </c>
    </row>
    <row r="39" ht="16" customHeight="1" spans="1:7">
      <c r="A39" s="6">
        <v>77</v>
      </c>
      <c r="B39" s="7" t="s">
        <v>119</v>
      </c>
      <c r="C39" s="6" t="s">
        <v>46</v>
      </c>
      <c r="D39" s="6" t="s">
        <v>47</v>
      </c>
      <c r="E39" s="6">
        <v>13.75</v>
      </c>
      <c r="F39" s="6"/>
      <c r="G39" s="10">
        <f t="shared" si="2"/>
        <v>0</v>
      </c>
    </row>
    <row r="40" ht="16" customHeight="1" spans="1:7">
      <c r="A40" s="6">
        <v>78</v>
      </c>
      <c r="B40" s="7" t="s">
        <v>120</v>
      </c>
      <c r="C40" s="6" t="s">
        <v>46</v>
      </c>
      <c r="D40" s="6" t="s">
        <v>47</v>
      </c>
      <c r="E40" s="6">
        <v>1015</v>
      </c>
      <c r="F40" s="6"/>
      <c r="G40" s="10">
        <f t="shared" si="2"/>
        <v>0</v>
      </c>
    </row>
    <row r="41" ht="16" customHeight="1" spans="1:7">
      <c r="A41" s="6">
        <v>79</v>
      </c>
      <c r="B41" s="7" t="s">
        <v>121</v>
      </c>
      <c r="C41" s="6" t="s">
        <v>46</v>
      </c>
      <c r="D41" s="6" t="s">
        <v>47</v>
      </c>
      <c r="E41" s="6">
        <v>256.3</v>
      </c>
      <c r="F41" s="6"/>
      <c r="G41" s="10">
        <f t="shared" si="2"/>
        <v>0</v>
      </c>
    </row>
    <row r="42" ht="16" customHeight="1" spans="1:7">
      <c r="A42" s="6">
        <v>80</v>
      </c>
      <c r="B42" s="7" t="s">
        <v>122</v>
      </c>
      <c r="C42" s="6" t="s">
        <v>46</v>
      </c>
      <c r="D42" s="6" t="s">
        <v>47</v>
      </c>
      <c r="E42" s="6">
        <v>282</v>
      </c>
      <c r="F42" s="6"/>
      <c r="G42" s="10">
        <f t="shared" si="2"/>
        <v>0</v>
      </c>
    </row>
    <row r="43" ht="16" customHeight="1" spans="1:7">
      <c r="A43" s="6">
        <v>81</v>
      </c>
      <c r="B43" s="7" t="s">
        <v>123</v>
      </c>
      <c r="C43" s="6" t="s">
        <v>46</v>
      </c>
      <c r="D43" s="6" t="s">
        <v>47</v>
      </c>
      <c r="E43" s="6">
        <v>9065.9</v>
      </c>
      <c r="F43" s="6"/>
      <c r="G43" s="10">
        <f t="shared" si="2"/>
        <v>0</v>
      </c>
    </row>
    <row r="44" ht="16" customHeight="1" spans="1:7">
      <c r="A44" s="6">
        <v>82</v>
      </c>
      <c r="B44" s="7" t="s">
        <v>124</v>
      </c>
      <c r="C44" s="6" t="s">
        <v>46</v>
      </c>
      <c r="D44" s="6" t="s">
        <v>47</v>
      </c>
      <c r="E44" s="6">
        <v>24892.4</v>
      </c>
      <c r="F44" s="6"/>
      <c r="G44" s="10">
        <f t="shared" si="2"/>
        <v>0</v>
      </c>
    </row>
    <row r="45" ht="16" customHeight="1" spans="1:7">
      <c r="A45" s="6">
        <v>83</v>
      </c>
      <c r="B45" s="7" t="s">
        <v>125</v>
      </c>
      <c r="C45" s="6" t="s">
        <v>46</v>
      </c>
      <c r="D45" s="6" t="s">
        <v>47</v>
      </c>
      <c r="E45" s="6">
        <v>152.8</v>
      </c>
      <c r="F45" s="6"/>
      <c r="G45" s="10">
        <f t="shared" si="2"/>
        <v>0</v>
      </c>
    </row>
    <row r="46" ht="16" customHeight="1" spans="1:7">
      <c r="A46" s="6">
        <v>84</v>
      </c>
      <c r="B46" s="7" t="s">
        <v>126</v>
      </c>
      <c r="C46" s="6" t="s">
        <v>46</v>
      </c>
      <c r="D46" s="6" t="s">
        <v>47</v>
      </c>
      <c r="E46" s="6">
        <v>721.7</v>
      </c>
      <c r="F46" s="6"/>
      <c r="G46" s="10">
        <f t="shared" si="2"/>
        <v>0</v>
      </c>
    </row>
    <row r="47" ht="16" customHeight="1" spans="1:7">
      <c r="A47" s="6">
        <v>85</v>
      </c>
      <c r="B47" s="7" t="s">
        <v>127</v>
      </c>
      <c r="C47" s="6" t="s">
        <v>70</v>
      </c>
      <c r="D47" s="6" t="s">
        <v>128</v>
      </c>
      <c r="E47" s="6">
        <v>17</v>
      </c>
      <c r="F47" s="6"/>
      <c r="G47" s="10">
        <f t="shared" si="2"/>
        <v>0</v>
      </c>
    </row>
    <row r="48" ht="16" customHeight="1" spans="1:7">
      <c r="A48" s="6">
        <v>86</v>
      </c>
      <c r="B48" s="7" t="s">
        <v>129</v>
      </c>
      <c r="C48" s="6" t="s">
        <v>70</v>
      </c>
      <c r="D48" s="6" t="s">
        <v>128</v>
      </c>
      <c r="E48" s="6">
        <v>15</v>
      </c>
      <c r="F48" s="6"/>
      <c r="G48" s="10">
        <f t="shared" si="2"/>
        <v>0</v>
      </c>
    </row>
    <row r="49" ht="24" customHeight="1" spans="1:7">
      <c r="A49" s="6">
        <v>109</v>
      </c>
      <c r="B49" s="24" t="s">
        <v>72</v>
      </c>
      <c r="C49" s="25"/>
      <c r="D49" s="12"/>
      <c r="E49" s="12"/>
      <c r="F49" s="12"/>
      <c r="G49" s="10">
        <f>SUM(G3:G48)</f>
        <v>0</v>
      </c>
    </row>
  </sheetData>
  <mergeCells count="2">
    <mergeCell ref="A1:G1"/>
    <mergeCell ref="B49:C49"/>
  </mergeCells>
  <printOptions horizontalCentered="1"/>
  <pageMargins left="0.116416666666667" right="0.116416666666667" top="0.393055555555556" bottom="0.590277777777778" header="0.59375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showGridLines="0" tabSelected="1" zoomScale="160" zoomScaleNormal="160" workbookViewId="0">
      <selection activeCell="A1" sqref="A1:G1"/>
    </sheetView>
  </sheetViews>
  <sheetFormatPr defaultColWidth="9" defaultRowHeight="12" outlineLevelCol="6"/>
  <cols>
    <col min="1" max="1" width="5.97142857142857" customWidth="1"/>
    <col min="2" max="2" width="20.7142857142857" style="2" customWidth="1"/>
    <col min="3" max="3" width="24.8190476190476" style="3" customWidth="1"/>
    <col min="4" max="4" width="6.83809523809524" style="3" customWidth="1"/>
    <col min="5" max="5" width="7.71428571428571" style="3" customWidth="1"/>
    <col min="6" max="6" width="8.14285714285714" style="3" customWidth="1"/>
    <col min="7" max="7" width="13.3714285714286" style="3" customWidth="1"/>
    <col min="14" max="14" width="9.57142857142857"/>
  </cols>
  <sheetData>
    <row r="1" ht="33.75" customHeight="1" spans="1:7">
      <c r="A1" s="4" t="s">
        <v>130</v>
      </c>
      <c r="B1" s="5"/>
      <c r="C1" s="4"/>
      <c r="D1" s="4"/>
      <c r="E1" s="4"/>
      <c r="F1" s="4"/>
      <c r="G1" s="4"/>
    </row>
    <row r="2" ht="17.25" customHeight="1" spans="1:7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17.25" customHeight="1" spans="1:7">
      <c r="A3" s="6"/>
      <c r="B3" s="7" t="s">
        <v>8</v>
      </c>
      <c r="C3" s="6"/>
      <c r="D3" s="6"/>
      <c r="E3" s="6"/>
      <c r="F3" s="6"/>
      <c r="G3" s="6"/>
    </row>
    <row r="4" ht="21" customHeight="1" spans="1:7">
      <c r="A4" s="6">
        <v>1</v>
      </c>
      <c r="B4" s="8" t="s">
        <v>131</v>
      </c>
      <c r="C4" s="6" t="s">
        <v>132</v>
      </c>
      <c r="D4" s="6" t="s">
        <v>11</v>
      </c>
      <c r="E4" s="13">
        <v>1</v>
      </c>
      <c r="F4" s="6"/>
      <c r="G4" s="10">
        <f t="shared" ref="G4:G10" si="0">F4*E4</f>
        <v>0</v>
      </c>
    </row>
    <row r="5" ht="16" customHeight="1" spans="1:7">
      <c r="A5" s="6">
        <v>2</v>
      </c>
      <c r="B5" s="8" t="s">
        <v>133</v>
      </c>
      <c r="C5" s="6" t="s">
        <v>134</v>
      </c>
      <c r="D5" s="6" t="s">
        <v>11</v>
      </c>
      <c r="E5" s="13">
        <v>1</v>
      </c>
      <c r="F5" s="6"/>
      <c r="G5" s="10">
        <f t="shared" si="0"/>
        <v>0</v>
      </c>
    </row>
    <row r="6" ht="16" customHeight="1" spans="1:7">
      <c r="A6" s="6">
        <v>3</v>
      </c>
      <c r="B6" s="8" t="s">
        <v>135</v>
      </c>
      <c r="C6" s="6" t="s">
        <v>136</v>
      </c>
      <c r="D6" s="6" t="s">
        <v>11</v>
      </c>
      <c r="E6" s="13">
        <v>1</v>
      </c>
      <c r="F6" s="6"/>
      <c r="G6" s="10">
        <f t="shared" si="0"/>
        <v>0</v>
      </c>
    </row>
    <row r="7" ht="21" customHeight="1" spans="1:7">
      <c r="A7" s="6">
        <v>4</v>
      </c>
      <c r="B7" s="8" t="s">
        <v>137</v>
      </c>
      <c r="C7" s="6" t="s">
        <v>138</v>
      </c>
      <c r="D7" s="6" t="s">
        <v>11</v>
      </c>
      <c r="E7" s="13">
        <v>1</v>
      </c>
      <c r="F7" s="6"/>
      <c r="G7" s="10">
        <f t="shared" si="0"/>
        <v>0</v>
      </c>
    </row>
    <row r="8" ht="16" customHeight="1" spans="1:7">
      <c r="A8" s="6">
        <v>5</v>
      </c>
      <c r="B8" s="8" t="s">
        <v>139</v>
      </c>
      <c r="C8" s="6" t="s">
        <v>138</v>
      </c>
      <c r="D8" s="6" t="s">
        <v>11</v>
      </c>
      <c r="E8" s="13">
        <v>1</v>
      </c>
      <c r="F8" s="6"/>
      <c r="G8" s="10">
        <f t="shared" si="0"/>
        <v>0</v>
      </c>
    </row>
    <row r="9" ht="16" customHeight="1" spans="1:7">
      <c r="A9" s="6">
        <v>6</v>
      </c>
      <c r="B9" s="8" t="s">
        <v>140</v>
      </c>
      <c r="C9" s="6" t="s">
        <v>138</v>
      </c>
      <c r="D9" s="6" t="s">
        <v>11</v>
      </c>
      <c r="E9" s="13">
        <v>1</v>
      </c>
      <c r="F9" s="6"/>
      <c r="G9" s="10">
        <f t="shared" si="0"/>
        <v>0</v>
      </c>
    </row>
    <row r="10" ht="16" customHeight="1" spans="1:7">
      <c r="A10" s="6">
        <v>7</v>
      </c>
      <c r="B10" s="8" t="s">
        <v>141</v>
      </c>
      <c r="C10" s="6" t="s">
        <v>138</v>
      </c>
      <c r="D10" s="6" t="s">
        <v>11</v>
      </c>
      <c r="E10" s="13">
        <v>1</v>
      </c>
      <c r="F10" s="6"/>
      <c r="G10" s="10">
        <f t="shared" si="0"/>
        <v>0</v>
      </c>
    </row>
    <row r="11" ht="16" customHeight="1" spans="1:7">
      <c r="A11" s="6">
        <v>8</v>
      </c>
      <c r="B11" s="8" t="s">
        <v>142</v>
      </c>
      <c r="C11" s="6" t="s">
        <v>138</v>
      </c>
      <c r="D11" s="6" t="s">
        <v>11</v>
      </c>
      <c r="E11" s="13">
        <v>1</v>
      </c>
      <c r="F11" s="6"/>
      <c r="G11" s="10">
        <f t="shared" ref="G11:G31" si="1">F11*E11</f>
        <v>0</v>
      </c>
    </row>
    <row r="12" ht="16" customHeight="1" spans="1:7">
      <c r="A12" s="6">
        <v>9</v>
      </c>
      <c r="B12" s="8" t="s">
        <v>143</v>
      </c>
      <c r="C12" s="6" t="s">
        <v>144</v>
      </c>
      <c r="D12" s="6" t="s">
        <v>11</v>
      </c>
      <c r="E12" s="13">
        <v>1</v>
      </c>
      <c r="F12" s="6"/>
      <c r="G12" s="10">
        <f t="shared" si="1"/>
        <v>0</v>
      </c>
    </row>
    <row r="13" ht="16" customHeight="1" spans="1:7">
      <c r="A13" s="6">
        <v>10</v>
      </c>
      <c r="B13" s="14" t="s">
        <v>145</v>
      </c>
      <c r="C13" s="6" t="s">
        <v>138</v>
      </c>
      <c r="D13" s="15" t="s">
        <v>11</v>
      </c>
      <c r="E13" s="16">
        <v>1</v>
      </c>
      <c r="F13" s="15"/>
      <c r="G13" s="17">
        <f t="shared" si="1"/>
        <v>0</v>
      </c>
    </row>
    <row r="14" ht="16" customHeight="1" spans="1:7">
      <c r="A14" s="6">
        <v>11</v>
      </c>
      <c r="B14" s="14" t="s">
        <v>146</v>
      </c>
      <c r="C14" s="6" t="s">
        <v>138</v>
      </c>
      <c r="D14" s="15" t="s">
        <v>11</v>
      </c>
      <c r="E14" s="16">
        <v>1</v>
      </c>
      <c r="F14" s="15"/>
      <c r="G14" s="17">
        <f t="shared" si="1"/>
        <v>0</v>
      </c>
    </row>
    <row r="15" ht="16" customHeight="1" spans="1:7">
      <c r="A15" s="6">
        <v>12</v>
      </c>
      <c r="B15" s="8" t="s">
        <v>147</v>
      </c>
      <c r="C15" s="6" t="s">
        <v>29</v>
      </c>
      <c r="D15" s="6" t="s">
        <v>11</v>
      </c>
      <c r="E15" s="13">
        <v>1</v>
      </c>
      <c r="F15" s="6"/>
      <c r="G15" s="10">
        <f t="shared" si="1"/>
        <v>0</v>
      </c>
    </row>
    <row r="16" ht="16" customHeight="1" spans="1:7">
      <c r="A16" s="6">
        <v>13</v>
      </c>
      <c r="B16" s="8" t="s">
        <v>148</v>
      </c>
      <c r="C16" s="6" t="s">
        <v>29</v>
      </c>
      <c r="D16" s="6" t="s">
        <v>11</v>
      </c>
      <c r="E16" s="13">
        <v>1</v>
      </c>
      <c r="F16" s="6"/>
      <c r="G16" s="10">
        <f t="shared" si="1"/>
        <v>0</v>
      </c>
    </row>
    <row r="17" ht="16" customHeight="1" spans="1:7">
      <c r="A17" s="6">
        <v>30</v>
      </c>
      <c r="B17" s="8" t="s">
        <v>149</v>
      </c>
      <c r="C17" s="6" t="s">
        <v>70</v>
      </c>
      <c r="D17" s="6" t="s">
        <v>47</v>
      </c>
      <c r="E17" s="18">
        <v>22</v>
      </c>
      <c r="F17" s="19"/>
      <c r="G17" s="10">
        <f t="shared" si="1"/>
        <v>0</v>
      </c>
    </row>
    <row r="18" ht="16" customHeight="1" spans="1:7">
      <c r="A18" s="6">
        <v>31</v>
      </c>
      <c r="B18" s="8" t="s">
        <v>150</v>
      </c>
      <c r="C18" s="6" t="s">
        <v>70</v>
      </c>
      <c r="D18" s="6" t="s">
        <v>47</v>
      </c>
      <c r="E18" s="18">
        <v>165.3</v>
      </c>
      <c r="F18" s="19"/>
      <c r="G18" s="10">
        <f t="shared" si="1"/>
        <v>0</v>
      </c>
    </row>
    <row r="19" ht="16" customHeight="1" spans="1:7">
      <c r="A19" s="6">
        <v>32</v>
      </c>
      <c r="B19" s="8" t="s">
        <v>151</v>
      </c>
      <c r="C19" s="6" t="s">
        <v>70</v>
      </c>
      <c r="D19" s="6" t="s">
        <v>47</v>
      </c>
      <c r="E19" s="18">
        <v>160.3</v>
      </c>
      <c r="F19" s="19"/>
      <c r="G19" s="10">
        <f t="shared" si="1"/>
        <v>0</v>
      </c>
    </row>
    <row r="20" ht="16" customHeight="1" spans="1:7">
      <c r="A20" s="6">
        <v>33</v>
      </c>
      <c r="B20" s="8" t="s">
        <v>150</v>
      </c>
      <c r="C20" s="6" t="s">
        <v>70</v>
      </c>
      <c r="D20" s="6" t="s">
        <v>47</v>
      </c>
      <c r="E20" s="20">
        <v>430</v>
      </c>
      <c r="F20" s="19"/>
      <c r="G20" s="10">
        <f t="shared" si="1"/>
        <v>0</v>
      </c>
    </row>
    <row r="21" ht="16" customHeight="1" spans="1:7">
      <c r="A21" s="6">
        <v>34</v>
      </c>
      <c r="B21" s="8" t="s">
        <v>152</v>
      </c>
      <c r="C21" s="6" t="s">
        <v>46</v>
      </c>
      <c r="D21" s="6" t="s">
        <v>47</v>
      </c>
      <c r="E21" s="13">
        <v>237.5</v>
      </c>
      <c r="F21" s="6"/>
      <c r="G21" s="10">
        <f t="shared" ref="G21:G47" si="2">F21*E21</f>
        <v>0</v>
      </c>
    </row>
    <row r="22" ht="16" customHeight="1" spans="1:7">
      <c r="A22" s="6">
        <v>35</v>
      </c>
      <c r="B22" s="8" t="s">
        <v>153</v>
      </c>
      <c r="C22" s="6" t="s">
        <v>46</v>
      </c>
      <c r="D22" s="6" t="s">
        <v>47</v>
      </c>
      <c r="E22" s="13">
        <v>110</v>
      </c>
      <c r="F22" s="6"/>
      <c r="G22" s="10">
        <f t="shared" si="2"/>
        <v>0</v>
      </c>
    </row>
    <row r="23" ht="16" customHeight="1" spans="1:7">
      <c r="A23" s="6">
        <v>36</v>
      </c>
      <c r="B23" s="8" t="s">
        <v>154</v>
      </c>
      <c r="C23" s="6" t="s">
        <v>46</v>
      </c>
      <c r="D23" s="6" t="s">
        <v>47</v>
      </c>
      <c r="E23" s="13">
        <v>120.2</v>
      </c>
      <c r="F23" s="6"/>
      <c r="G23" s="10">
        <f t="shared" si="2"/>
        <v>0</v>
      </c>
    </row>
    <row r="24" ht="16" customHeight="1" spans="1:7">
      <c r="A24" s="6">
        <v>37</v>
      </c>
      <c r="B24" s="8" t="s">
        <v>155</v>
      </c>
      <c r="C24" s="6" t="s">
        <v>46</v>
      </c>
      <c r="D24" s="6" t="s">
        <v>47</v>
      </c>
      <c r="E24" s="13">
        <v>194.2</v>
      </c>
      <c r="F24" s="6"/>
      <c r="G24" s="10">
        <f t="shared" si="2"/>
        <v>0</v>
      </c>
    </row>
    <row r="25" ht="16" customHeight="1" spans="1:7">
      <c r="A25" s="6">
        <v>38</v>
      </c>
      <c r="B25" s="8" t="s">
        <v>156</v>
      </c>
      <c r="C25" s="6" t="s">
        <v>46</v>
      </c>
      <c r="D25" s="6" t="s">
        <v>47</v>
      </c>
      <c r="E25" s="13">
        <v>289.714</v>
      </c>
      <c r="F25" s="6"/>
      <c r="G25" s="10">
        <f t="shared" si="2"/>
        <v>0</v>
      </c>
    </row>
    <row r="26" ht="16" customHeight="1" spans="1:7">
      <c r="A26" s="6">
        <v>39</v>
      </c>
      <c r="B26" s="8" t="s">
        <v>157</v>
      </c>
      <c r="C26" s="6" t="s">
        <v>46</v>
      </c>
      <c r="D26" s="6" t="s">
        <v>47</v>
      </c>
      <c r="E26" s="13">
        <v>121.5</v>
      </c>
      <c r="F26" s="6"/>
      <c r="G26" s="10">
        <f t="shared" si="2"/>
        <v>0</v>
      </c>
    </row>
    <row r="27" ht="16" customHeight="1" spans="1:7">
      <c r="A27" s="6">
        <v>40</v>
      </c>
      <c r="B27" s="8" t="s">
        <v>158</v>
      </c>
      <c r="C27" s="6" t="s">
        <v>46</v>
      </c>
      <c r="D27" s="6" t="s">
        <v>47</v>
      </c>
      <c r="E27" s="13">
        <v>339.5</v>
      </c>
      <c r="F27" s="6"/>
      <c r="G27" s="10">
        <f t="shared" si="2"/>
        <v>0</v>
      </c>
    </row>
    <row r="28" ht="16" customHeight="1" spans="1:7">
      <c r="A28" s="6">
        <v>41</v>
      </c>
      <c r="B28" s="8" t="s">
        <v>159</v>
      </c>
      <c r="C28" s="6" t="s">
        <v>46</v>
      </c>
      <c r="D28" s="6" t="s">
        <v>47</v>
      </c>
      <c r="E28" s="13">
        <f>112.2+44</f>
        <v>156.2</v>
      </c>
      <c r="F28" s="6"/>
      <c r="G28" s="10">
        <f t="shared" si="2"/>
        <v>0</v>
      </c>
    </row>
    <row r="29" ht="16" customHeight="1" spans="1:7">
      <c r="A29" s="6">
        <v>42</v>
      </c>
      <c r="B29" s="8" t="s">
        <v>160</v>
      </c>
      <c r="C29" s="6" t="s">
        <v>46</v>
      </c>
      <c r="D29" s="6" t="s">
        <v>47</v>
      </c>
      <c r="E29" s="13">
        <v>98</v>
      </c>
      <c r="F29" s="6"/>
      <c r="G29" s="10">
        <f t="shared" si="2"/>
        <v>0</v>
      </c>
    </row>
    <row r="30" ht="16" customHeight="1" spans="1:7">
      <c r="A30" s="6">
        <v>43</v>
      </c>
      <c r="B30" s="8" t="s">
        <v>161</v>
      </c>
      <c r="C30" s="6" t="s">
        <v>46</v>
      </c>
      <c r="D30" s="6" t="s">
        <v>47</v>
      </c>
      <c r="E30" s="13">
        <v>287.9</v>
      </c>
      <c r="F30" s="6"/>
      <c r="G30" s="10">
        <f t="shared" si="2"/>
        <v>0</v>
      </c>
    </row>
    <row r="31" ht="16" customHeight="1" spans="1:7">
      <c r="A31" s="6">
        <v>44</v>
      </c>
      <c r="B31" s="8" t="s">
        <v>162</v>
      </c>
      <c r="C31" s="6" t="s">
        <v>46</v>
      </c>
      <c r="D31" s="6" t="s">
        <v>47</v>
      </c>
      <c r="E31" s="13">
        <v>338.68</v>
      </c>
      <c r="F31" s="6"/>
      <c r="G31" s="10">
        <f t="shared" si="2"/>
        <v>0</v>
      </c>
    </row>
    <row r="32" ht="16" customHeight="1" spans="1:7">
      <c r="A32" s="6">
        <v>45</v>
      </c>
      <c r="B32" s="8" t="s">
        <v>163</v>
      </c>
      <c r="C32" s="6" t="s">
        <v>46</v>
      </c>
      <c r="D32" s="6" t="s">
        <v>47</v>
      </c>
      <c r="E32" s="13">
        <v>655.5</v>
      </c>
      <c r="F32" s="6"/>
      <c r="G32" s="10">
        <f t="shared" si="2"/>
        <v>0</v>
      </c>
    </row>
    <row r="33" ht="16" customHeight="1" spans="1:7">
      <c r="A33" s="6">
        <v>46</v>
      </c>
      <c r="B33" s="8" t="s">
        <v>164</v>
      </c>
      <c r="C33" s="6" t="s">
        <v>46</v>
      </c>
      <c r="D33" s="6" t="s">
        <v>47</v>
      </c>
      <c r="E33" s="13">
        <v>7534.2</v>
      </c>
      <c r="F33" s="6"/>
      <c r="G33" s="10">
        <f t="shared" si="2"/>
        <v>0</v>
      </c>
    </row>
    <row r="34" ht="16" customHeight="1" spans="1:7">
      <c r="A34" s="6">
        <v>47</v>
      </c>
      <c r="B34" s="8" t="s">
        <v>165</v>
      </c>
      <c r="C34" s="6" t="s">
        <v>46</v>
      </c>
      <c r="D34" s="6" t="s">
        <v>47</v>
      </c>
      <c r="E34" s="13">
        <v>946.703</v>
      </c>
      <c r="F34" s="6"/>
      <c r="G34" s="10">
        <f t="shared" si="2"/>
        <v>0</v>
      </c>
    </row>
    <row r="35" ht="18" customHeight="1" spans="1:7">
      <c r="A35" s="6">
        <v>61</v>
      </c>
      <c r="B35" s="7" t="s">
        <v>72</v>
      </c>
      <c r="C35" s="6"/>
      <c r="D35" s="6"/>
      <c r="E35" s="6"/>
      <c r="F35" s="6"/>
      <c r="G35" s="10">
        <f>SUM(G4:G34)</f>
        <v>0</v>
      </c>
    </row>
  </sheetData>
  <mergeCells count="1">
    <mergeCell ref="A1:G1"/>
  </mergeCells>
  <printOptions horizontalCentered="1"/>
  <pageMargins left="0.116416666666667" right="0.116416666666667" top="0.472222222222222" bottom="0.472222222222222" header="0.59375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showGridLines="0" zoomScale="145" zoomScaleNormal="145" topLeftCell="A22" workbookViewId="0">
      <selection activeCell="D40" sqref="D39:D40"/>
    </sheetView>
  </sheetViews>
  <sheetFormatPr defaultColWidth="9" defaultRowHeight="12" outlineLevelCol="6"/>
  <cols>
    <col min="1" max="1" width="5" customWidth="1"/>
    <col min="2" max="2" width="34.3714285714286" style="2" customWidth="1"/>
    <col min="3" max="3" width="28.8666666666667" customWidth="1"/>
    <col min="4" max="4" width="4" customWidth="1"/>
    <col min="5" max="5" width="8.56190476190476" style="3" customWidth="1"/>
    <col min="6" max="6" width="7.57142857142857" customWidth="1"/>
    <col min="7" max="7" width="9.06666666666667" customWidth="1"/>
  </cols>
  <sheetData>
    <row r="1" ht="33" customHeight="1" spans="1:7">
      <c r="A1" s="4" t="s">
        <v>166</v>
      </c>
      <c r="B1" s="5"/>
      <c r="C1" s="4"/>
      <c r="D1" s="4"/>
      <c r="E1" s="4"/>
      <c r="F1" s="4"/>
      <c r="G1" s="4"/>
    </row>
    <row r="2" ht="17.25" customHeight="1" spans="1:7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8" t="s">
        <v>167</v>
      </c>
      <c r="C3" s="6" t="s">
        <v>29</v>
      </c>
      <c r="D3" s="6" t="s">
        <v>11</v>
      </c>
      <c r="E3" s="9">
        <v>3</v>
      </c>
      <c r="F3" s="6"/>
      <c r="G3" s="6">
        <f t="shared" ref="G3:G11" si="0">F3*E3</f>
        <v>0</v>
      </c>
    </row>
    <row r="4" ht="31" customHeight="1" spans="1:7">
      <c r="A4" s="6">
        <v>2</v>
      </c>
      <c r="B4" s="8" t="s">
        <v>168</v>
      </c>
      <c r="C4" s="6" t="s">
        <v>169</v>
      </c>
      <c r="D4" s="6" t="s">
        <v>11</v>
      </c>
      <c r="E4" s="9">
        <v>1</v>
      </c>
      <c r="F4" s="6"/>
      <c r="G4" s="6">
        <f t="shared" si="0"/>
        <v>0</v>
      </c>
    </row>
    <row r="5" ht="27" customHeight="1" spans="1:7">
      <c r="A5" s="6">
        <v>3</v>
      </c>
      <c r="B5" s="8" t="s">
        <v>170</v>
      </c>
      <c r="C5" s="6" t="s">
        <v>29</v>
      </c>
      <c r="D5" s="6" t="s">
        <v>11</v>
      </c>
      <c r="E5" s="9">
        <v>1</v>
      </c>
      <c r="F5" s="6"/>
      <c r="G5" s="6">
        <f t="shared" si="0"/>
        <v>0</v>
      </c>
    </row>
    <row r="6" ht="16" customHeight="1" spans="1:7">
      <c r="A6" s="6">
        <v>4</v>
      </c>
      <c r="B6" s="8" t="s">
        <v>171</v>
      </c>
      <c r="C6" s="6" t="s">
        <v>172</v>
      </c>
      <c r="D6" s="6" t="s">
        <v>11</v>
      </c>
      <c r="E6" s="9">
        <v>1</v>
      </c>
      <c r="F6" s="6"/>
      <c r="G6" s="6">
        <f t="shared" si="0"/>
        <v>0</v>
      </c>
    </row>
    <row r="7" ht="16" customHeight="1" spans="1:7">
      <c r="A7" s="6">
        <v>5</v>
      </c>
      <c r="B7" s="8" t="s">
        <v>173</v>
      </c>
      <c r="C7" s="6" t="s">
        <v>29</v>
      </c>
      <c r="D7" s="6" t="s">
        <v>11</v>
      </c>
      <c r="E7" s="9">
        <v>1</v>
      </c>
      <c r="F7" s="6"/>
      <c r="G7" s="6">
        <f t="shared" si="0"/>
        <v>0</v>
      </c>
    </row>
    <row r="8" ht="16" customHeight="1" spans="1:7">
      <c r="A8" s="6">
        <v>6</v>
      </c>
      <c r="B8" s="8" t="s">
        <v>174</v>
      </c>
      <c r="C8" s="6" t="s">
        <v>29</v>
      </c>
      <c r="D8" s="6" t="s">
        <v>11</v>
      </c>
      <c r="E8" s="9">
        <v>1</v>
      </c>
      <c r="F8" s="6"/>
      <c r="G8" s="6">
        <f t="shared" si="0"/>
        <v>0</v>
      </c>
    </row>
    <row r="9" ht="21" customHeight="1" spans="1:7">
      <c r="A9" s="6">
        <v>7</v>
      </c>
      <c r="B9" s="8" t="s">
        <v>175</v>
      </c>
      <c r="C9" s="6" t="s">
        <v>29</v>
      </c>
      <c r="D9" s="6" t="s">
        <v>11</v>
      </c>
      <c r="E9" s="9">
        <v>1</v>
      </c>
      <c r="F9" s="6"/>
      <c r="G9" s="6">
        <f t="shared" si="0"/>
        <v>0</v>
      </c>
    </row>
    <row r="10" ht="16" customHeight="1" spans="1:7">
      <c r="A10" s="6">
        <v>8</v>
      </c>
      <c r="B10" s="8" t="s">
        <v>176</v>
      </c>
      <c r="C10" s="6" t="s">
        <v>177</v>
      </c>
      <c r="D10" s="6" t="s">
        <v>11</v>
      </c>
      <c r="E10" s="9">
        <v>1</v>
      </c>
      <c r="F10" s="6"/>
      <c r="G10" s="6">
        <f t="shared" si="0"/>
        <v>0</v>
      </c>
    </row>
    <row r="11" ht="16" customHeight="1" spans="1:7">
      <c r="A11" s="6">
        <v>9</v>
      </c>
      <c r="B11" s="8" t="s">
        <v>178</v>
      </c>
      <c r="C11" s="6" t="s">
        <v>177</v>
      </c>
      <c r="D11" s="6" t="s">
        <v>11</v>
      </c>
      <c r="E11" s="9">
        <v>1</v>
      </c>
      <c r="F11" s="6"/>
      <c r="G11" s="6">
        <f t="shared" si="0"/>
        <v>0</v>
      </c>
    </row>
    <row r="12" customFormat="1" ht="16" customHeight="1" spans="1:7">
      <c r="A12" s="6">
        <v>10</v>
      </c>
      <c r="B12" s="8" t="s">
        <v>179</v>
      </c>
      <c r="C12" s="6" t="s">
        <v>180</v>
      </c>
      <c r="D12" s="6" t="s">
        <v>11</v>
      </c>
      <c r="E12" s="9">
        <v>1</v>
      </c>
      <c r="F12" s="6"/>
      <c r="G12" s="6">
        <f>E12*F12</f>
        <v>0</v>
      </c>
    </row>
    <row r="13" customFormat="1" ht="16" customHeight="1" spans="1:7">
      <c r="A13" s="6">
        <v>11</v>
      </c>
      <c r="B13" s="8" t="s">
        <v>181</v>
      </c>
      <c r="C13" s="6" t="s">
        <v>182</v>
      </c>
      <c r="D13" s="6" t="s">
        <v>11</v>
      </c>
      <c r="E13" s="9">
        <v>1</v>
      </c>
      <c r="F13" s="6"/>
      <c r="G13" s="6">
        <f>E13*F13</f>
        <v>0</v>
      </c>
    </row>
    <row r="14" s="1" customFormat="1" ht="16" customHeight="1" spans="1:7">
      <c r="A14" s="6">
        <v>12</v>
      </c>
      <c r="B14" s="8" t="s">
        <v>183</v>
      </c>
      <c r="C14" s="6" t="s">
        <v>29</v>
      </c>
      <c r="D14" s="6" t="s">
        <v>11</v>
      </c>
      <c r="E14" s="9">
        <v>1</v>
      </c>
      <c r="F14" s="6"/>
      <c r="G14" s="6">
        <f>F14*E14</f>
        <v>0</v>
      </c>
    </row>
    <row r="15" ht="16" customHeight="1" spans="1:7">
      <c r="A15" s="6">
        <v>32</v>
      </c>
      <c r="B15" s="8" t="s">
        <v>184</v>
      </c>
      <c r="C15" s="6" t="s">
        <v>46</v>
      </c>
      <c r="D15" s="6" t="s">
        <v>47</v>
      </c>
      <c r="E15" s="9">
        <v>562.3</v>
      </c>
      <c r="F15" s="6"/>
      <c r="G15" s="6">
        <f>F15*E15</f>
        <v>0</v>
      </c>
    </row>
    <row r="16" ht="16" customHeight="1" spans="1:7">
      <c r="A16" s="6">
        <v>33</v>
      </c>
      <c r="B16" s="8" t="s">
        <v>185</v>
      </c>
      <c r="C16" s="6" t="s">
        <v>46</v>
      </c>
      <c r="D16" s="6" t="s">
        <v>47</v>
      </c>
      <c r="E16" s="9">
        <v>62.8</v>
      </c>
      <c r="F16" s="6"/>
      <c r="G16" s="6">
        <f>F16*E16</f>
        <v>0</v>
      </c>
    </row>
    <row r="17" ht="16" customHeight="1" spans="1:7">
      <c r="A17" s="6">
        <v>34</v>
      </c>
      <c r="B17" s="8" t="s">
        <v>186</v>
      </c>
      <c r="C17" s="6" t="s">
        <v>46</v>
      </c>
      <c r="D17" s="6" t="s">
        <v>47</v>
      </c>
      <c r="E17" s="9">
        <v>756</v>
      </c>
      <c r="F17" s="6"/>
      <c r="G17" s="6">
        <f>F17*E17</f>
        <v>0</v>
      </c>
    </row>
    <row r="18" ht="16" customHeight="1" spans="1:7">
      <c r="A18" s="6">
        <v>35</v>
      </c>
      <c r="B18" s="8" t="s">
        <v>187</v>
      </c>
      <c r="C18" s="6" t="s">
        <v>46</v>
      </c>
      <c r="D18" s="6" t="s">
        <v>47</v>
      </c>
      <c r="E18" s="9">
        <v>670</v>
      </c>
      <c r="F18" s="6"/>
      <c r="G18" s="6">
        <f>F18*E18</f>
        <v>0</v>
      </c>
    </row>
    <row r="19" ht="16" customHeight="1" spans="1:7">
      <c r="A19" s="6">
        <v>36</v>
      </c>
      <c r="B19" s="8" t="s">
        <v>188</v>
      </c>
      <c r="C19" s="6" t="s">
        <v>46</v>
      </c>
      <c r="D19" s="6" t="s">
        <v>47</v>
      </c>
      <c r="E19" s="9">
        <v>1300</v>
      </c>
      <c r="F19" s="6"/>
      <c r="G19" s="10">
        <f>E19*F19</f>
        <v>0</v>
      </c>
    </row>
    <row r="20" ht="16" customHeight="1" spans="1:7">
      <c r="A20" s="6">
        <v>37</v>
      </c>
      <c r="B20" s="8" t="s">
        <v>189</v>
      </c>
      <c r="C20" s="6" t="s">
        <v>46</v>
      </c>
      <c r="D20" s="6" t="s">
        <v>47</v>
      </c>
      <c r="E20" s="9">
        <v>680</v>
      </c>
      <c r="F20" s="6"/>
      <c r="G20" s="6">
        <f>F20*E20</f>
        <v>0</v>
      </c>
    </row>
    <row r="21" ht="16" customHeight="1" spans="1:7">
      <c r="A21" s="6">
        <v>38</v>
      </c>
      <c r="B21" s="8" t="s">
        <v>190</v>
      </c>
      <c r="C21" s="6" t="s">
        <v>46</v>
      </c>
      <c r="D21" s="6" t="s">
        <v>47</v>
      </c>
      <c r="E21" s="9">
        <v>300</v>
      </c>
      <c r="F21" s="6"/>
      <c r="G21" s="6">
        <f t="shared" ref="G21:G42" si="1">F21*E21</f>
        <v>0</v>
      </c>
    </row>
    <row r="22" ht="16" customHeight="1" spans="1:7">
      <c r="A22" s="6">
        <v>39</v>
      </c>
      <c r="B22" s="8" t="s">
        <v>191</v>
      </c>
      <c r="C22" s="6" t="s">
        <v>46</v>
      </c>
      <c r="D22" s="6" t="s">
        <v>47</v>
      </c>
      <c r="E22" s="9">
        <v>646.6</v>
      </c>
      <c r="F22" s="6"/>
      <c r="G22" s="6">
        <f t="shared" si="1"/>
        <v>0</v>
      </c>
    </row>
    <row r="23" ht="16" customHeight="1" spans="1:7">
      <c r="A23" s="6">
        <v>40</v>
      </c>
      <c r="B23" s="8" t="s">
        <v>192</v>
      </c>
      <c r="C23" s="6" t="s">
        <v>46</v>
      </c>
      <c r="D23" s="6" t="s">
        <v>47</v>
      </c>
      <c r="E23" s="9">
        <v>703.5</v>
      </c>
      <c r="F23" s="6"/>
      <c r="G23" s="6">
        <f t="shared" si="1"/>
        <v>0</v>
      </c>
    </row>
    <row r="24" ht="16" customHeight="1" spans="1:7">
      <c r="A24" s="6">
        <v>41</v>
      </c>
      <c r="B24" s="8" t="s">
        <v>193</v>
      </c>
      <c r="C24" s="6" t="s">
        <v>46</v>
      </c>
      <c r="D24" s="6" t="s">
        <v>47</v>
      </c>
      <c r="E24" s="9">
        <v>300.8</v>
      </c>
      <c r="F24" s="6"/>
      <c r="G24" s="6">
        <f t="shared" si="1"/>
        <v>0</v>
      </c>
    </row>
    <row r="25" ht="16" customHeight="1" spans="1:7">
      <c r="A25" s="6">
        <v>42</v>
      </c>
      <c r="B25" s="8" t="s">
        <v>194</v>
      </c>
      <c r="C25" s="6" t="s">
        <v>46</v>
      </c>
      <c r="D25" s="6" t="s">
        <v>47</v>
      </c>
      <c r="E25" s="9">
        <v>6002.3</v>
      </c>
      <c r="F25" s="6"/>
      <c r="G25" s="6">
        <f t="shared" si="1"/>
        <v>0</v>
      </c>
    </row>
    <row r="26" ht="16" customHeight="1" spans="1:7">
      <c r="A26" s="6">
        <v>43</v>
      </c>
      <c r="B26" s="8" t="s">
        <v>195</v>
      </c>
      <c r="C26" s="6" t="s">
        <v>46</v>
      </c>
      <c r="D26" s="6" t="s">
        <v>47</v>
      </c>
      <c r="E26" s="9">
        <v>3000.3</v>
      </c>
      <c r="F26" s="6"/>
      <c r="G26" s="6">
        <f t="shared" si="1"/>
        <v>0</v>
      </c>
    </row>
    <row r="27" ht="16" customHeight="1" spans="1:7">
      <c r="A27" s="6">
        <v>44</v>
      </c>
      <c r="B27" s="8" t="s">
        <v>196</v>
      </c>
      <c r="C27" s="6" t="s">
        <v>46</v>
      </c>
      <c r="D27" s="6" t="s">
        <v>47</v>
      </c>
      <c r="E27" s="9">
        <v>95</v>
      </c>
      <c r="F27" s="6"/>
      <c r="G27" s="6">
        <f t="shared" si="1"/>
        <v>0</v>
      </c>
    </row>
    <row r="28" ht="24" customHeight="1" spans="1:7">
      <c r="A28" s="6"/>
      <c r="B28" s="11" t="s">
        <v>72</v>
      </c>
      <c r="C28" s="11"/>
      <c r="D28" s="12"/>
      <c r="E28" s="12"/>
      <c r="F28" s="12"/>
      <c r="G28" s="6">
        <f>SUM(G3:G27)</f>
        <v>0</v>
      </c>
    </row>
  </sheetData>
  <mergeCells count="2">
    <mergeCell ref="A1:G1"/>
    <mergeCell ref="B28:C28"/>
  </mergeCells>
  <printOptions horizontalCentered="1"/>
  <pageMargins left="0.116416666666667" right="0.116416666666667" top="0.393055555555556" bottom="0.590277777777778" header="0.59375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生产车间一</vt:lpstr>
      <vt:lpstr>生产车间二</vt:lpstr>
      <vt:lpstr>乳清处理</vt:lpstr>
      <vt:lpstr>动力车间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仰望</cp:lastModifiedBy>
  <dcterms:created xsi:type="dcterms:W3CDTF">2023-06-28T22:28:00Z</dcterms:created>
  <dcterms:modified xsi:type="dcterms:W3CDTF">2023-10-31T03:50:00Z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0F07DE9F490A49BDBCCD39A89ABCD1D1_13</vt:lpwstr>
  </property>
  <property fmtid="{D5CDD505-2E9C-101B-9397-08002B2CF9AE}" pid="3" name="KSOProductBuildVer">
    <vt:lpwstr>2052-12.1.0.15712</vt:lpwstr>
  </property>
  <property fmtid="{D5CDD505-2E9C-101B-9397-08002B2CF9AE}" pid="4" name="KSOReadingLayout">
    <vt:bool>true</vt:bool>
  </property>
</Properties>
</file>